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2023-2024\Меню без морож. и мониторинг 85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G206" i="1" s="1"/>
  <c r="F199" i="1"/>
  <c r="F200" i="1" s="1"/>
  <c r="E199" i="1"/>
  <c r="E206" i="1" s="1"/>
  <c r="D199" i="1"/>
  <c r="D200" i="1" s="1"/>
  <c r="C199" i="1"/>
  <c r="C206" i="1" s="1"/>
  <c r="G196" i="1"/>
  <c r="G205" i="1" s="1"/>
  <c r="F196" i="1"/>
  <c r="F205" i="1" s="1"/>
  <c r="E196" i="1"/>
  <c r="E205" i="1" s="1"/>
  <c r="D196" i="1"/>
  <c r="D205" i="1" s="1"/>
  <c r="C196" i="1"/>
  <c r="C205" i="1" s="1"/>
  <c r="G188" i="1"/>
  <c r="G204" i="1" s="1"/>
  <c r="F188" i="1"/>
  <c r="F204" i="1" s="1"/>
  <c r="E188" i="1"/>
  <c r="E204" i="1" s="1"/>
  <c r="D188" i="1"/>
  <c r="D204" i="1" s="1"/>
  <c r="C188" i="1"/>
  <c r="C204" i="1" s="1"/>
  <c r="G181" i="1"/>
  <c r="F181" i="1"/>
  <c r="F182" i="1" s="1"/>
  <c r="E181" i="1"/>
  <c r="D181" i="1"/>
  <c r="D182" i="1" s="1"/>
  <c r="C181" i="1"/>
  <c r="G178" i="1"/>
  <c r="G182" i="1" s="1"/>
  <c r="F178" i="1"/>
  <c r="E178" i="1"/>
  <c r="E182" i="1" s="1"/>
  <c r="D178" i="1"/>
  <c r="C178" i="1"/>
  <c r="C182" i="1" s="1"/>
  <c r="G169" i="1"/>
  <c r="F169" i="1"/>
  <c r="E169" i="1"/>
  <c r="D169" i="1"/>
  <c r="C169" i="1"/>
  <c r="G158" i="1"/>
  <c r="F158" i="1"/>
  <c r="F159" i="1" s="1"/>
  <c r="E158" i="1"/>
  <c r="D158" i="1"/>
  <c r="D159" i="1" s="1"/>
  <c r="C158" i="1"/>
  <c r="G155" i="1"/>
  <c r="G159" i="1" s="1"/>
  <c r="F155" i="1"/>
  <c r="E155" i="1"/>
  <c r="E159" i="1" s="1"/>
  <c r="D155" i="1"/>
  <c r="C155" i="1"/>
  <c r="C159" i="1" s="1"/>
  <c r="G148" i="1"/>
  <c r="F148" i="1"/>
  <c r="E148" i="1"/>
  <c r="D148" i="1"/>
  <c r="C148" i="1"/>
  <c r="G141" i="1"/>
  <c r="F141" i="1"/>
  <c r="E141" i="1"/>
  <c r="D141" i="1"/>
  <c r="C141" i="1"/>
  <c r="G138" i="1"/>
  <c r="G142" i="1" s="1"/>
  <c r="F138" i="1"/>
  <c r="E138" i="1"/>
  <c r="E142" i="1" s="1"/>
  <c r="D138" i="1"/>
  <c r="C138" i="1"/>
  <c r="C142" i="1" s="1"/>
  <c r="G130" i="1"/>
  <c r="F130" i="1"/>
  <c r="F142" i="1" s="1"/>
  <c r="E130" i="1"/>
  <c r="D130" i="1"/>
  <c r="D142" i="1" s="1"/>
  <c r="C130" i="1"/>
  <c r="G123" i="1"/>
  <c r="F123" i="1"/>
  <c r="F124" i="1" s="1"/>
  <c r="E123" i="1"/>
  <c r="D123" i="1"/>
  <c r="D124" i="1" s="1"/>
  <c r="C123" i="1"/>
  <c r="G120" i="1"/>
  <c r="G124" i="1" s="1"/>
  <c r="F120" i="1"/>
  <c r="E120" i="1"/>
  <c r="E124" i="1" s="1"/>
  <c r="D120" i="1"/>
  <c r="C120" i="1"/>
  <c r="C124" i="1" s="1"/>
  <c r="G112" i="1"/>
  <c r="F112" i="1"/>
  <c r="E112" i="1"/>
  <c r="D112" i="1"/>
  <c r="C112" i="1"/>
  <c r="G106" i="1"/>
  <c r="F106" i="1"/>
  <c r="F107" i="1" s="1"/>
  <c r="E106" i="1"/>
  <c r="D106" i="1"/>
  <c r="D107" i="1" s="1"/>
  <c r="C106" i="1"/>
  <c r="G103" i="1"/>
  <c r="G107" i="1" s="1"/>
  <c r="F103" i="1"/>
  <c r="E103" i="1"/>
  <c r="E107" i="1" s="1"/>
  <c r="D103" i="1"/>
  <c r="C103" i="1"/>
  <c r="C107" i="1" s="1"/>
  <c r="G96" i="1"/>
  <c r="F96" i="1"/>
  <c r="E96" i="1"/>
  <c r="D96" i="1"/>
  <c r="C96" i="1"/>
  <c r="G90" i="1"/>
  <c r="F90" i="1"/>
  <c r="F91" i="1" s="1"/>
  <c r="E90" i="1"/>
  <c r="D90" i="1"/>
  <c r="D91" i="1" s="1"/>
  <c r="C90" i="1"/>
  <c r="G87" i="1"/>
  <c r="G91" i="1" s="1"/>
  <c r="F87" i="1"/>
  <c r="E87" i="1"/>
  <c r="E91" i="1" s="1"/>
  <c r="D87" i="1"/>
  <c r="C87" i="1"/>
  <c r="C91" i="1" s="1"/>
  <c r="G80" i="1"/>
  <c r="F80" i="1"/>
  <c r="E80" i="1"/>
  <c r="D80" i="1"/>
  <c r="C80" i="1"/>
  <c r="G69" i="1"/>
  <c r="F69" i="1"/>
  <c r="F70" i="1" s="1"/>
  <c r="E69" i="1"/>
  <c r="D69" i="1"/>
  <c r="D70" i="1" s="1"/>
  <c r="C69" i="1"/>
  <c r="G66" i="1"/>
  <c r="G70" i="1" s="1"/>
  <c r="F66" i="1"/>
  <c r="E66" i="1"/>
  <c r="E70" i="1" s="1"/>
  <c r="D66" i="1"/>
  <c r="C66" i="1"/>
  <c r="C70" i="1" s="1"/>
  <c r="G58" i="1"/>
  <c r="F58" i="1"/>
  <c r="E58" i="1"/>
  <c r="D58" i="1"/>
  <c r="C58" i="1"/>
  <c r="G52" i="1"/>
  <c r="F52" i="1"/>
  <c r="F53" i="1" s="1"/>
  <c r="E52" i="1"/>
  <c r="D52" i="1"/>
  <c r="D53" i="1" s="1"/>
  <c r="C52" i="1"/>
  <c r="G49" i="1"/>
  <c r="G53" i="1" s="1"/>
  <c r="F49" i="1"/>
  <c r="E49" i="1"/>
  <c r="E53" i="1" s="1"/>
  <c r="D49" i="1"/>
  <c r="C49" i="1"/>
  <c r="C53" i="1" s="1"/>
  <c r="G40" i="1"/>
  <c r="F40" i="1"/>
  <c r="E40" i="1"/>
  <c r="D40" i="1"/>
  <c r="C40" i="1"/>
  <c r="G33" i="1"/>
  <c r="F33" i="1"/>
  <c r="F34" i="1" s="1"/>
  <c r="E33" i="1"/>
  <c r="D33" i="1"/>
  <c r="D34" i="1" s="1"/>
  <c r="C33" i="1"/>
  <c r="G30" i="1"/>
  <c r="G34" i="1" s="1"/>
  <c r="F30" i="1"/>
  <c r="E30" i="1"/>
  <c r="E34" i="1" s="1"/>
  <c r="D30" i="1"/>
  <c r="C30" i="1"/>
  <c r="C34" i="1" s="1"/>
  <c r="G21" i="1"/>
  <c r="F21" i="1"/>
  <c r="E21" i="1"/>
  <c r="D21" i="1"/>
  <c r="C21" i="1"/>
  <c r="D201" i="1" l="1"/>
  <c r="D202" i="1" s="1"/>
  <c r="F201" i="1"/>
  <c r="F202" i="1" s="1"/>
  <c r="C200" i="1"/>
  <c r="C201" i="1" s="1"/>
  <c r="C202" i="1" s="1"/>
  <c r="E200" i="1"/>
  <c r="E201" i="1" s="1"/>
  <c r="E202" i="1" s="1"/>
  <c r="G200" i="1"/>
  <c r="G201" i="1" s="1"/>
  <c r="G202" i="1" s="1"/>
  <c r="D206" i="1"/>
  <c r="F206" i="1"/>
</calcChain>
</file>

<file path=xl/sharedStrings.xml><?xml version="1.0" encoding="utf-8"?>
<sst xmlns="http://schemas.openxmlformats.org/spreadsheetml/2006/main" count="285" uniqueCount="159">
  <si>
    <t>СОГЛАСОВАНО</t>
  </si>
  <si>
    <t>УТВЕРЖДАЮ</t>
  </si>
  <si>
    <t>ООО "Саратовский Комбинат Школьного Питания"</t>
  </si>
  <si>
    <t xml:space="preserve"> Д.С. Блинников</t>
  </si>
  <si>
    <t>(должность)</t>
  </si>
  <si>
    <t>(ФИО)</t>
  </si>
  <si>
    <t xml:space="preserve">                                                                  (дата)</t>
  </si>
  <si>
    <t>(дата)</t>
  </si>
  <si>
    <t>Меню приготавливаемых блюд</t>
  </si>
  <si>
    <t>Возрастная категория:</t>
  </si>
  <si>
    <t xml:space="preserve">12-18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</si>
  <si>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</si>
  <si>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</si>
  <si>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</si>
  <si>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</si>
  <si>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</si>
  <si>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</si>
  <si>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</si>
  <si>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</si>
  <si>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</si>
  <si>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</si>
  <si>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</si>
  <si>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</si>
  <si>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</si>
  <si>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</si>
  <si>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</si>
  <si>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</si>
  <si>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</si>
  <si>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</si>
  <si>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</si>
  <si>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</si>
  <si>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</si>
  <si>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</si>
  <si>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</si>
  <si>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</si>
  <si>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</si>
  <si>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</si>
  <si>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</si>
  <si>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</si>
  <si>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</si>
  <si>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</si>
  <si>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</si>
  <si>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</si>
  <si>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</si>
  <si>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</si>
  <si>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</si>
  <si>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</si>
  <si>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</si>
  <si>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</si>
  <si>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</si>
  <si>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</si>
  <si>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Морковь отварная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</si>
  <si>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</si>
  <si>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</si>
  <si>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</si>
  <si>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</si>
  <si>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</si>
  <si>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 xml:space="preserve">    или Картофель отварной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</si>
  <si>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</si>
  <si>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</si>
  <si>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</si>
  <si>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</si>
  <si>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</si>
  <si>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</si>
  <si>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</si>
  <si>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</si>
  <si>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</si>
  <si>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</si>
  <si>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Огурцы соленые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</si>
  <si>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</si>
  <si>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</si>
  <si>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</si>
  <si>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</si>
  <si>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</si>
  <si>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</si>
  <si>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</si>
  <si>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</si>
  <si>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</si>
  <si>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</si>
  <si>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</si>
  <si>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</si>
  <si>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 xml:space="preserve">Овощи натуральные свежие </t>
  </si>
  <si>
    <t xml:space="preserve">    или Овощи отварные</t>
  </si>
  <si>
    <t xml:space="preserve">    или Овощи консервированные</t>
  </si>
  <si>
    <t>Голубцы ленивые из кур</t>
  </si>
  <si>
    <t>372.2</t>
  </si>
  <si>
    <t>Соус сметанный</t>
  </si>
  <si>
    <t>Чай с лимоном и сахаром</t>
  </si>
  <si>
    <t>Икра свекольная</t>
  </si>
  <si>
    <t>Суп картофельный с бобовыми на курином бульоне</t>
  </si>
  <si>
    <t>Рагу из птицы</t>
  </si>
  <si>
    <t>Сок фруктовый, плодовый, ягодный</t>
  </si>
  <si>
    <t>518.1</t>
  </si>
  <si>
    <t>Рогалик со сгущенкой</t>
  </si>
  <si>
    <t>573.2</t>
  </si>
  <si>
    <t>День 5</t>
  </si>
  <si>
    <t>Макаронные изделия, запеченные с сыром</t>
  </si>
  <si>
    <t>Фрукт свежий,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</si>
  <si>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</si>
  <si>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</si>
  <si>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</si>
  <si>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</si>
  <si>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</si>
  <si>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</si>
  <si>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</si>
  <si>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</si>
  <si>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</si>
  <si>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</si>
  <si>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</si>
  <si>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</si>
  <si>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</si>
  <si>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</si>
  <si>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</si>
  <si>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</si>
  <si>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</si>
  <si>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</si>
  <si>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</si>
  <si>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</si>
  <si>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</si>
  <si>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</si>
  <si>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</si>
  <si>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</si>
  <si>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 xml:space="preserve">Рассольник ленинградский </t>
  </si>
  <si>
    <t>134.3</t>
  </si>
  <si>
    <t>Рыба  под маринадом</t>
  </si>
  <si>
    <t>Пирог морковный</t>
  </si>
  <si>
    <t>День 8</t>
  </si>
  <si>
    <t>Каша пшенная молочная жидкая</t>
  </si>
  <si>
    <t>Джем порционный</t>
  </si>
  <si>
    <t xml:space="preserve">Булочка ванильная </t>
  </si>
  <si>
    <t>Суп-лапша домашняя на курином бульоне</t>
  </si>
  <si>
    <t>157.1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</si>
  <si>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</si>
  <si>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</si>
  <si>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</si>
  <si>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</si>
  <si>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</si>
  <si>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Чай яблочно-вишневый</t>
  </si>
  <si>
    <t>494.2</t>
  </si>
  <si>
    <t>Голубцы ленивые</t>
  </si>
  <si>
    <t>Соус томатный</t>
  </si>
  <si>
    <t>Крендель сахарный</t>
  </si>
  <si>
    <t>День 10</t>
  </si>
  <si>
    <t xml:space="preserve">Сырники из творога </t>
  </si>
  <si>
    <t>Соус ягодный сладкий</t>
  </si>
  <si>
    <t>Фрукт свежий ,  сезонный</t>
  </si>
  <si>
    <t xml:space="preserve">Свекольник 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</si>
  <si>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</si>
  <si>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</si>
  <si>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</si>
  <si>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</si>
  <si>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</si>
  <si>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</si>
  <si>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 xml:space="preserve">завтрак </t>
  </si>
  <si>
    <t>обед</t>
  </si>
  <si>
    <t>полдник</t>
  </si>
  <si>
    <t>МАОУ "МБЛ"</t>
  </si>
  <si>
    <t>Директор</t>
  </si>
  <si>
    <t>Т.Я. Сыромолотова                                             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</si>
</sst>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 Cry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color rgb="FF000000"/>
      <name val="Arimo"/>
      <charset val="204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color theme="1"/>
      <name val="Arimo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2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10" fillId="0" borderId="7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2" fontId="9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/>
    <xf numFmtId="0" fontId="9" fillId="0" borderId="14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9" fillId="0" borderId="17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20" xfId="0" applyFont="1" applyFill="1" applyBorder="1"/>
    <xf numFmtId="0" fontId="9" fillId="0" borderId="21" xfId="0" applyFont="1" applyFill="1" applyBorder="1" applyAlignment="1">
      <alignment horizontal="left" vertical="top"/>
    </xf>
    <xf numFmtId="0" fontId="10" fillId="0" borderId="22" xfId="0" applyFont="1" applyFill="1" applyBorder="1"/>
    <xf numFmtId="0" fontId="9" fillId="0" borderId="18" xfId="0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 vertical="top"/>
    </xf>
    <xf numFmtId="0" fontId="10" fillId="0" borderId="24" xfId="0" applyFont="1" applyFill="1" applyBorder="1"/>
    <xf numFmtId="0" fontId="9" fillId="0" borderId="12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0" fontId="12" fillId="0" borderId="26" xfId="1" applyNumberFormat="1" applyFill="1" applyBorder="1" applyAlignment="1">
      <alignment horizontal="center"/>
    </xf>
    <xf numFmtId="0" fontId="9" fillId="0" borderId="9" xfId="0" applyFont="1" applyFill="1" applyBorder="1" applyAlignment="1">
      <alignment horizontal="left" vertical="top"/>
    </xf>
    <xf numFmtId="0" fontId="12" fillId="0" borderId="27" xfId="1" applyNumberFormat="1" applyFill="1" applyBorder="1" applyAlignment="1">
      <alignment horizontal="center"/>
    </xf>
    <xf numFmtId="2" fontId="12" fillId="0" borderId="27" xfId="1" applyNumberFormat="1" applyFill="1" applyBorder="1" applyAlignment="1">
      <alignment horizontal="center"/>
    </xf>
    <xf numFmtId="0" fontId="12" fillId="0" borderId="27" xfId="1" applyFill="1" applyBorder="1" applyAlignment="1">
      <alignment horizontal="center"/>
    </xf>
    <xf numFmtId="0" fontId="9" fillId="0" borderId="28" xfId="0" applyFont="1" applyFill="1" applyBorder="1" applyAlignment="1">
      <alignment horizontal="left" vertical="top"/>
    </xf>
    <xf numFmtId="0" fontId="10" fillId="0" borderId="29" xfId="0" applyFont="1" applyFill="1" applyBorder="1"/>
    <xf numFmtId="0" fontId="9" fillId="0" borderId="30" xfId="0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left" vertical="top"/>
    </xf>
    <xf numFmtId="0" fontId="10" fillId="0" borderId="33" xfId="0" applyFont="1" applyFill="1" applyBorder="1"/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left" vertical="top"/>
    </xf>
    <xf numFmtId="0" fontId="9" fillId="0" borderId="35" xfId="0" applyFont="1" applyFill="1" applyBorder="1" applyAlignment="1">
      <alignment horizontal="center"/>
    </xf>
    <xf numFmtId="2" fontId="9" fillId="0" borderId="35" xfId="0" applyNumberFormat="1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left" vertical="top"/>
    </xf>
    <xf numFmtId="0" fontId="10" fillId="0" borderId="38" xfId="0" applyFont="1" applyFill="1" applyBorder="1"/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center" wrapText="1"/>
    </xf>
    <xf numFmtId="2" fontId="9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left" vertical="top"/>
    </xf>
    <xf numFmtId="0" fontId="11" fillId="0" borderId="18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>
      <alignment horizontal="center"/>
    </xf>
    <xf numFmtId="2" fontId="11" fillId="0" borderId="41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B4" sqref="B4:B5"/>
    </sheetView>
  </sheetViews>
  <sheetFormatPr defaultRowHeight="15"/>
  <cols>
    <col min="2" max="2" width="33.42578125" customWidth="1"/>
    <col min="8" max="8" width="18.140625" customWidth="1"/>
  </cols>
  <sheetData>
    <row r="1" spans="1:8" ht="26.25">
      <c r="A1" s="1"/>
      <c r="B1" s="2" t="s">
        <v>0</v>
      </c>
      <c r="C1" s="3"/>
      <c r="D1" s="3"/>
      <c r="E1" s="3"/>
      <c r="F1" s="4"/>
      <c r="G1" s="5"/>
      <c r="H1" s="6" t="s">
        <v>1</v>
      </c>
    </row>
    <row r="2" spans="1:8">
      <c r="A2" s="7"/>
      <c r="B2" s="8" t="s">
        <v>156</v>
      </c>
      <c r="C2" s="3"/>
      <c r="D2" s="5"/>
      <c r="E2" s="5"/>
      <c r="F2" s="9"/>
      <c r="G2" s="10" t="s">
        <v>2</v>
      </c>
      <c r="H2" s="11"/>
    </row>
    <row r="3" spans="1:8">
      <c r="A3" s="12"/>
      <c r="B3" s="13" t="s">
        <v>157</v>
      </c>
      <c r="C3" s="3"/>
      <c r="D3" s="3"/>
      <c r="E3" s="3"/>
      <c r="F3" s="14"/>
      <c r="G3" s="15" t="s">
        <v>3</v>
      </c>
      <c r="H3" s="16" t="s">
        <v>4</v>
      </c>
    </row>
    <row r="4" spans="1:8" ht="23.25">
      <c r="A4" s="12"/>
      <c r="B4" s="13" t="s">
        <v>158</v>
      </c>
      <c r="C4" s="3"/>
      <c r="D4" s="3"/>
      <c r="E4" s="3"/>
      <c r="F4" s="17"/>
      <c r="G4" s="18"/>
      <c r="H4" s="19" t="s">
        <v>5</v>
      </c>
    </row>
    <row r="5" spans="1:8" ht="23.25">
      <c r="A5" s="20"/>
      <c r="B5" s="21" t="s">
        <v>6</v>
      </c>
      <c r="C5" s="3"/>
      <c r="D5" s="3"/>
      <c r="E5" s="3"/>
      <c r="F5" s="4"/>
      <c r="G5" s="5"/>
      <c r="H5" s="22" t="s">
        <v>7</v>
      </c>
    </row>
    <row r="6" spans="1:8">
      <c r="A6" s="23"/>
      <c r="B6" s="24"/>
      <c r="C6" s="3"/>
      <c r="D6" s="3"/>
      <c r="E6" s="3"/>
      <c r="F6" s="4"/>
      <c r="G6" s="5"/>
      <c r="H6" s="5"/>
    </row>
    <row r="7" spans="1:8">
      <c r="A7" s="23"/>
      <c r="B7" s="24"/>
      <c r="C7" s="3"/>
      <c r="D7" s="3"/>
      <c r="E7" s="3"/>
      <c r="F7" s="4"/>
      <c r="G7" s="5"/>
      <c r="H7" s="5"/>
    </row>
    <row r="8" spans="1:8">
      <c r="A8" s="23"/>
      <c r="B8" s="24"/>
      <c r="C8" s="5"/>
      <c r="D8" s="4"/>
      <c r="E8" s="4"/>
      <c r="F8" s="4"/>
      <c r="G8" s="5"/>
      <c r="H8" s="5"/>
    </row>
    <row r="9" spans="1:8">
      <c r="A9" s="23"/>
      <c r="B9" s="24"/>
      <c r="C9" s="5"/>
      <c r="D9" s="4"/>
      <c r="E9" s="4"/>
      <c r="F9" s="4"/>
      <c r="G9" s="5"/>
      <c r="H9" s="5"/>
    </row>
    <row r="10" spans="1:8">
      <c r="A10" s="23"/>
      <c r="B10" s="24"/>
      <c r="C10" s="5"/>
      <c r="D10" s="4"/>
      <c r="E10" s="4"/>
      <c r="F10" s="4"/>
      <c r="G10" s="5"/>
      <c r="H10" s="5"/>
    </row>
    <row r="11" spans="1:8">
      <c r="A11" s="25" t="s">
        <v>8</v>
      </c>
      <c r="B11" s="25"/>
      <c r="C11" s="25"/>
      <c r="D11" s="25"/>
      <c r="E11" s="25"/>
      <c r="F11" s="25"/>
      <c r="G11" s="25"/>
      <c r="H11" s="25"/>
    </row>
    <row r="12" spans="1:8">
      <c r="A12" s="26"/>
      <c r="B12" s="27"/>
      <c r="C12" s="26"/>
      <c r="D12" s="26"/>
      <c r="E12" s="26"/>
      <c r="F12" s="26"/>
      <c r="G12" s="26"/>
      <c r="H12" s="26"/>
    </row>
    <row r="13" spans="1:8" ht="45">
      <c r="A13" s="28" t="s">
        <v>9</v>
      </c>
      <c r="B13" s="29" t="s">
        <v>10</v>
      </c>
      <c r="C13" s="30"/>
      <c r="D13" s="31"/>
      <c r="E13" s="31"/>
      <c r="F13" s="31"/>
      <c r="G13" s="32"/>
      <c r="H13" s="32"/>
    </row>
    <row r="14" spans="1:8" ht="15.75" thickBot="1">
      <c r="A14" s="33"/>
      <c r="B14" s="24"/>
      <c r="C14" s="30"/>
      <c r="D14" s="31"/>
      <c r="E14" s="31"/>
      <c r="F14" s="31"/>
      <c r="G14" s="32"/>
      <c r="H14" s="32"/>
    </row>
    <row r="15" spans="1:8">
      <c r="A15" s="34" t="s">
        <v>11</v>
      </c>
      <c r="B15" s="35" t="s">
        <v>12</v>
      </c>
      <c r="C15" s="36" t="s">
        <v>13</v>
      </c>
      <c r="D15" s="37" t="s">
        <v>14</v>
      </c>
      <c r="E15" s="38"/>
      <c r="F15" s="39"/>
      <c r="G15" s="35" t="s">
        <v>15</v>
      </c>
      <c r="H15" s="40" t="s">
        <v>16</v>
      </c>
    </row>
    <row r="16" spans="1:8" ht="26.25" thickBot="1">
      <c r="A16" s="41"/>
      <c r="B16" s="42"/>
      <c r="C16" s="43"/>
      <c r="D16" s="44" t="s">
        <v>17</v>
      </c>
      <c r="E16" s="44" t="s">
        <v>18</v>
      </c>
      <c r="F16" s="44" t="s">
        <v>19</v>
      </c>
      <c r="G16" s="43"/>
      <c r="H16" s="45"/>
    </row>
    <row r="17" spans="1:8">
      <c r="A17" s="46" t="s">
        <v>20</v>
      </c>
      <c r="B17" s="47"/>
      <c r="C17" s="47"/>
      <c r="D17" s="47"/>
      <c r="E17" s="47"/>
      <c r="F17" s="47"/>
      <c r="G17" s="47"/>
      <c r="H17" s="48"/>
    </row>
    <row r="18" spans="1:8" ht="26.25">
      <c r="A18" s="49" t="s">
        <v>21</v>
      </c>
      <c r="B18" s="50" t="s">
        <v>22</v>
      </c>
      <c r="C18" s="51">
        <v>250</v>
      </c>
      <c r="D18" s="52">
        <v>7.78</v>
      </c>
      <c r="E18" s="52">
        <v>8.58</v>
      </c>
      <c r="F18" s="52">
        <v>34.1</v>
      </c>
      <c r="G18" s="51">
        <v>264.38</v>
      </c>
      <c r="H18" s="53">
        <v>260</v>
      </c>
    </row>
    <row r="19" spans="1:8" ht="51.75">
      <c r="A19" s="41"/>
      <c r="B19" s="50" t="s">
        <v>23</v>
      </c>
      <c r="C19" s="51">
        <v>100</v>
      </c>
      <c r="D19" s="52">
        <v>11.06</v>
      </c>
      <c r="E19" s="52">
        <v>10.02</v>
      </c>
      <c r="F19" s="52">
        <v>35.840000000000003</v>
      </c>
      <c r="G19" s="51">
        <v>254.24</v>
      </c>
      <c r="H19" s="53" t="s">
        <v>24</v>
      </c>
    </row>
    <row r="20" spans="1:8" ht="64.5">
      <c r="A20" s="54"/>
      <c r="B20" s="50" t="s">
        <v>25</v>
      </c>
      <c r="C20" s="51">
        <v>200</v>
      </c>
      <c r="D20" s="52">
        <v>0.22</v>
      </c>
      <c r="E20" s="52">
        <v>0.06</v>
      </c>
      <c r="F20" s="52">
        <v>7.2</v>
      </c>
      <c r="G20" s="51">
        <v>29.08</v>
      </c>
      <c r="H20" s="53">
        <v>143</v>
      </c>
    </row>
    <row r="21" spans="1:8">
      <c r="A21" s="55" t="s">
        <v>26</v>
      </c>
      <c r="B21" s="56"/>
      <c r="C21" s="57">
        <f t="shared" ref="C21:G21" si="0">SUM(C18:C20)</f>
        <v>550</v>
      </c>
      <c r="D21" s="58">
        <f t="shared" si="0"/>
        <v>19.059999999999999</v>
      </c>
      <c r="E21" s="58">
        <f t="shared" si="0"/>
        <v>18.66</v>
      </c>
      <c r="F21" s="58">
        <f t="shared" si="0"/>
        <v>77.14</v>
      </c>
      <c r="G21" s="57">
        <f t="shared" si="0"/>
        <v>547.70000000000005</v>
      </c>
      <c r="H21" s="59"/>
    </row>
    <row r="22" spans="1:8" ht="90">
      <c r="A22" s="49" t="s">
        <v>27</v>
      </c>
      <c r="B22" s="50" t="s">
        <v>28</v>
      </c>
      <c r="C22" s="51">
        <v>100</v>
      </c>
      <c r="D22" s="52">
        <v>1.9</v>
      </c>
      <c r="E22" s="52">
        <v>8.9</v>
      </c>
      <c r="F22" s="52">
        <v>7.7</v>
      </c>
      <c r="G22" s="51">
        <v>119</v>
      </c>
      <c r="H22" s="53">
        <v>115</v>
      </c>
    </row>
    <row r="23" spans="1:8" ht="115.5">
      <c r="A23" s="41"/>
      <c r="B23" s="50" t="s">
        <v>29</v>
      </c>
      <c r="C23" s="51">
        <v>250</v>
      </c>
      <c r="D23" s="52">
        <v>2.7</v>
      </c>
      <c r="E23" s="52">
        <v>2.85</v>
      </c>
      <c r="F23" s="52">
        <v>18.829999999999998</v>
      </c>
      <c r="G23" s="51">
        <v>111.25</v>
      </c>
      <c r="H23" s="53">
        <v>147</v>
      </c>
    </row>
    <row r="24" spans="1:8" ht="26.25">
      <c r="A24" s="41"/>
      <c r="B24" s="50" t="s">
        <v>30</v>
      </c>
      <c r="C24" s="51">
        <v>100</v>
      </c>
      <c r="D24" s="52">
        <v>10.8</v>
      </c>
      <c r="E24" s="52">
        <v>10.3</v>
      </c>
      <c r="F24" s="52">
        <v>16.22</v>
      </c>
      <c r="G24" s="51">
        <v>255.94</v>
      </c>
      <c r="H24" s="53" t="s">
        <v>31</v>
      </c>
    </row>
    <row r="25" spans="1:8" ht="39">
      <c r="A25" s="41"/>
      <c r="B25" s="50" t="s">
        <v>32</v>
      </c>
      <c r="C25" s="51">
        <v>20</v>
      </c>
      <c r="D25" s="52">
        <v>0.69</v>
      </c>
      <c r="E25" s="52">
        <v>0.77</v>
      </c>
      <c r="F25" s="52">
        <v>1.64</v>
      </c>
      <c r="G25" s="51">
        <v>16.48</v>
      </c>
      <c r="H25" s="53" t="s">
        <v>33</v>
      </c>
    </row>
    <row r="26" spans="1:8" ht="64.5">
      <c r="A26" s="41"/>
      <c r="B26" s="50" t="s">
        <v>34</v>
      </c>
      <c r="C26" s="51">
        <v>180</v>
      </c>
      <c r="D26" s="52">
        <v>9.1999999999999993</v>
      </c>
      <c r="E26" s="52">
        <v>7.91</v>
      </c>
      <c r="F26" s="52">
        <v>46.62</v>
      </c>
      <c r="G26" s="51">
        <v>270.81</v>
      </c>
      <c r="H26" s="53">
        <v>237</v>
      </c>
    </row>
    <row r="27" spans="1:8" ht="51.75">
      <c r="A27" s="41"/>
      <c r="B27" s="50" t="s">
        <v>35</v>
      </c>
      <c r="C27" s="51">
        <v>200</v>
      </c>
      <c r="D27" s="52">
        <v>0.08</v>
      </c>
      <c r="E27" s="52">
        <v>0</v>
      </c>
      <c r="F27" s="52">
        <v>10.62</v>
      </c>
      <c r="G27" s="51">
        <v>40.44</v>
      </c>
      <c r="H27" s="53">
        <v>508</v>
      </c>
    </row>
    <row r="28" spans="1:8" ht="77.25">
      <c r="A28" s="41"/>
      <c r="B28" s="50" t="s">
        <v>36</v>
      </c>
      <c r="C28" s="51">
        <v>30</v>
      </c>
      <c r="D28" s="52">
        <v>1.98</v>
      </c>
      <c r="E28" s="52">
        <v>0.27</v>
      </c>
      <c r="F28" s="52">
        <v>11.4</v>
      </c>
      <c r="G28" s="51">
        <v>59.7</v>
      </c>
      <c r="H28" s="53">
        <v>108</v>
      </c>
    </row>
    <row r="29" spans="1:8" ht="26.25">
      <c r="A29" s="54"/>
      <c r="B29" s="50" t="s">
        <v>37</v>
      </c>
      <c r="C29" s="51">
        <v>30</v>
      </c>
      <c r="D29" s="52">
        <v>1.98</v>
      </c>
      <c r="E29" s="52">
        <v>0.36</v>
      </c>
      <c r="F29" s="52">
        <v>10.02</v>
      </c>
      <c r="G29" s="51">
        <v>52.2</v>
      </c>
      <c r="H29" s="53">
        <v>109</v>
      </c>
    </row>
    <row r="30" spans="1:8">
      <c r="A30" s="55" t="s">
        <v>38</v>
      </c>
      <c r="B30" s="56"/>
      <c r="C30" s="57">
        <f t="shared" ref="C30:G30" si="1">SUM(C22:C29)</f>
        <v>910</v>
      </c>
      <c r="D30" s="58">
        <f t="shared" si="1"/>
        <v>29.33</v>
      </c>
      <c r="E30" s="58">
        <f t="shared" si="1"/>
        <v>31.36</v>
      </c>
      <c r="F30" s="58">
        <f t="shared" si="1"/>
        <v>123.05</v>
      </c>
      <c r="G30" s="57">
        <f t="shared" si="1"/>
        <v>925.82000000000016</v>
      </c>
      <c r="H30" s="59"/>
    </row>
    <row r="31" spans="1:8" ht="90">
      <c r="A31" s="49" t="s">
        <v>39</v>
      </c>
      <c r="B31" s="50" t="s">
        <v>40</v>
      </c>
      <c r="C31" s="51">
        <v>100</v>
      </c>
      <c r="D31" s="52">
        <v>9.27</v>
      </c>
      <c r="E31" s="52">
        <v>9.5</v>
      </c>
      <c r="F31" s="52">
        <v>32.47</v>
      </c>
      <c r="G31" s="51">
        <v>239.67</v>
      </c>
      <c r="H31" s="53" t="s">
        <v>41</v>
      </c>
    </row>
    <row r="32" spans="1:8" ht="64.5">
      <c r="A32" s="54"/>
      <c r="B32" s="50" t="s">
        <v>42</v>
      </c>
      <c r="C32" s="51">
        <v>200</v>
      </c>
      <c r="D32" s="52">
        <v>0.24</v>
      </c>
      <c r="E32" s="52">
        <v>0.06</v>
      </c>
      <c r="F32" s="52">
        <v>10.16</v>
      </c>
      <c r="G32" s="51">
        <v>42.14</v>
      </c>
      <c r="H32" s="53" t="s">
        <v>43</v>
      </c>
    </row>
    <row r="33" spans="1:8">
      <c r="A33" s="55" t="s">
        <v>44</v>
      </c>
      <c r="B33" s="56"/>
      <c r="C33" s="57">
        <f t="shared" ref="C33:G33" si="2">SUM(C31:C32)</f>
        <v>300</v>
      </c>
      <c r="D33" s="58">
        <f t="shared" si="2"/>
        <v>9.51</v>
      </c>
      <c r="E33" s="58">
        <f t="shared" si="2"/>
        <v>9.56</v>
      </c>
      <c r="F33" s="58">
        <f t="shared" si="2"/>
        <v>42.629999999999995</v>
      </c>
      <c r="G33" s="57">
        <f t="shared" si="2"/>
        <v>281.81</v>
      </c>
      <c r="H33" s="59"/>
    </row>
    <row r="34" spans="1:8" ht="15.75" thickBot="1">
      <c r="A34" s="60" t="s">
        <v>45</v>
      </c>
      <c r="B34" s="61"/>
      <c r="C34" s="62">
        <f t="shared" ref="C34:G34" si="3">C33+C30+C21</f>
        <v>1760</v>
      </c>
      <c r="D34" s="63">
        <f t="shared" si="3"/>
        <v>57.899999999999991</v>
      </c>
      <c r="E34" s="63">
        <f t="shared" si="3"/>
        <v>59.58</v>
      </c>
      <c r="F34" s="63">
        <f t="shared" si="3"/>
        <v>242.82</v>
      </c>
      <c r="G34" s="62">
        <f t="shared" si="3"/>
        <v>1755.3300000000002</v>
      </c>
      <c r="H34" s="64"/>
    </row>
    <row r="35" spans="1:8">
      <c r="A35" s="65" t="s">
        <v>46</v>
      </c>
      <c r="B35" s="47"/>
      <c r="C35" s="47"/>
      <c r="D35" s="47"/>
      <c r="E35" s="47"/>
      <c r="F35" s="47"/>
      <c r="G35" s="47"/>
      <c r="H35" s="48"/>
    </row>
    <row r="36" spans="1:8" ht="39">
      <c r="A36" s="66" t="s">
        <v>21</v>
      </c>
      <c r="B36" s="50" t="s">
        <v>47</v>
      </c>
      <c r="C36" s="51">
        <v>250</v>
      </c>
      <c r="D36" s="52">
        <v>9.7799999999999994</v>
      </c>
      <c r="E36" s="52">
        <v>8.8000000000000007</v>
      </c>
      <c r="F36" s="52">
        <v>50.75</v>
      </c>
      <c r="G36" s="51">
        <v>321.64999999999998</v>
      </c>
      <c r="H36" s="53">
        <v>250</v>
      </c>
    </row>
    <row r="37" spans="1:8" ht="51.75">
      <c r="A37" s="67"/>
      <c r="B37" s="50" t="s">
        <v>48</v>
      </c>
      <c r="C37" s="51">
        <v>60</v>
      </c>
      <c r="D37" s="52">
        <v>5.1100000000000003</v>
      </c>
      <c r="E37" s="52">
        <v>6.98</v>
      </c>
      <c r="F37" s="52">
        <v>22.45</v>
      </c>
      <c r="G37" s="51">
        <v>193.91</v>
      </c>
      <c r="H37" s="53">
        <v>7</v>
      </c>
    </row>
    <row r="38" spans="1:8" ht="26.25">
      <c r="A38" s="67"/>
      <c r="B38" s="50" t="s">
        <v>49</v>
      </c>
      <c r="C38" s="51">
        <v>40</v>
      </c>
      <c r="D38" s="52">
        <v>5.0999999999999996</v>
      </c>
      <c r="E38" s="52">
        <v>4.5999999999999996</v>
      </c>
      <c r="F38" s="52">
        <v>0.3</v>
      </c>
      <c r="G38" s="51">
        <v>63</v>
      </c>
      <c r="H38" s="53">
        <v>300</v>
      </c>
    </row>
    <row r="39" spans="1:8" ht="26.25">
      <c r="A39" s="68"/>
      <c r="B39" s="50" t="s">
        <v>50</v>
      </c>
      <c r="C39" s="51">
        <v>200</v>
      </c>
      <c r="D39" s="52">
        <v>0.2</v>
      </c>
      <c r="E39" s="52">
        <v>0</v>
      </c>
      <c r="F39" s="52">
        <v>6.5</v>
      </c>
      <c r="G39" s="51">
        <v>26.8</v>
      </c>
      <c r="H39" s="53">
        <v>143</v>
      </c>
    </row>
    <row r="40" spans="1:8">
      <c r="A40" s="55" t="s">
        <v>26</v>
      </c>
      <c r="B40" s="56"/>
      <c r="C40" s="57">
        <f t="shared" ref="C40:G40" si="4">SUM(C36:C39)</f>
        <v>550</v>
      </c>
      <c r="D40" s="58">
        <f t="shared" si="4"/>
        <v>20.190000000000001</v>
      </c>
      <c r="E40" s="58">
        <f t="shared" si="4"/>
        <v>20.380000000000003</v>
      </c>
      <c r="F40" s="58">
        <f t="shared" si="4"/>
        <v>80</v>
      </c>
      <c r="G40" s="57">
        <f t="shared" si="4"/>
        <v>605.3599999999999</v>
      </c>
      <c r="H40" s="59"/>
    </row>
    <row r="41" spans="1:8" ht="26.25">
      <c r="A41" s="66" t="s">
        <v>27</v>
      </c>
      <c r="B41" s="50" t="s">
        <v>51</v>
      </c>
      <c r="C41" s="51">
        <v>100</v>
      </c>
      <c r="D41" s="52">
        <v>1.17</v>
      </c>
      <c r="E41" s="52">
        <v>0.1</v>
      </c>
      <c r="F41" s="52">
        <v>5.67</v>
      </c>
      <c r="G41" s="51">
        <v>28.33</v>
      </c>
      <c r="H41" s="53">
        <v>16</v>
      </c>
    </row>
    <row r="42" spans="1:8" ht="115.5">
      <c r="A42" s="69"/>
      <c r="B42" s="50" t="s">
        <v>52</v>
      </c>
      <c r="C42" s="51">
        <v>250</v>
      </c>
      <c r="D42" s="52">
        <v>1.92</v>
      </c>
      <c r="E42" s="52">
        <v>6.18</v>
      </c>
      <c r="F42" s="52">
        <v>12.27</v>
      </c>
      <c r="G42" s="51">
        <v>112.6</v>
      </c>
      <c r="H42" s="53" t="s">
        <v>53</v>
      </c>
    </row>
    <row r="43" spans="1:8" ht="26.25">
      <c r="A43" s="69"/>
      <c r="B43" s="50" t="s">
        <v>54</v>
      </c>
      <c r="C43" s="51">
        <v>100</v>
      </c>
      <c r="D43" s="52">
        <v>15.74</v>
      </c>
      <c r="E43" s="52">
        <v>11.86</v>
      </c>
      <c r="F43" s="52">
        <v>39.14</v>
      </c>
      <c r="G43" s="51">
        <v>224.48</v>
      </c>
      <c r="H43" s="53" t="s">
        <v>55</v>
      </c>
    </row>
    <row r="44" spans="1:8" ht="39">
      <c r="A44" s="69"/>
      <c r="B44" s="50" t="s">
        <v>56</v>
      </c>
      <c r="C44" s="51">
        <v>180</v>
      </c>
      <c r="D44" s="52">
        <v>3.67</v>
      </c>
      <c r="E44" s="52">
        <v>9.36</v>
      </c>
      <c r="F44" s="52">
        <v>24.53</v>
      </c>
      <c r="G44" s="51">
        <v>245.96</v>
      </c>
      <c r="H44" s="53">
        <v>312</v>
      </c>
    </row>
    <row r="45" spans="1:8" ht="51.75">
      <c r="A45" s="69"/>
      <c r="B45" s="50" t="s">
        <v>57</v>
      </c>
      <c r="C45" s="51">
        <v>180</v>
      </c>
      <c r="D45" s="52">
        <v>3.64</v>
      </c>
      <c r="E45" s="52">
        <v>9.66</v>
      </c>
      <c r="F45" s="52">
        <v>24.35</v>
      </c>
      <c r="G45" s="51">
        <v>243.9</v>
      </c>
      <c r="H45" s="53">
        <v>173</v>
      </c>
    </row>
    <row r="46" spans="1:8" ht="26.25">
      <c r="A46" s="69"/>
      <c r="B46" s="50" t="s">
        <v>58</v>
      </c>
      <c r="C46" s="51">
        <v>200</v>
      </c>
      <c r="D46" s="52">
        <v>1.92</v>
      </c>
      <c r="E46" s="52">
        <v>0.12</v>
      </c>
      <c r="F46" s="52">
        <v>25.86</v>
      </c>
      <c r="G46" s="51">
        <v>112.36</v>
      </c>
      <c r="H46" s="53" t="s">
        <v>59</v>
      </c>
    </row>
    <row r="47" spans="1:8" ht="77.25">
      <c r="A47" s="69"/>
      <c r="B47" s="50" t="s">
        <v>36</v>
      </c>
      <c r="C47" s="51">
        <v>30</v>
      </c>
      <c r="D47" s="52">
        <v>1.98</v>
      </c>
      <c r="E47" s="52">
        <v>0.27</v>
      </c>
      <c r="F47" s="52">
        <v>11.4</v>
      </c>
      <c r="G47" s="51">
        <v>59.7</v>
      </c>
      <c r="H47" s="53">
        <v>108</v>
      </c>
    </row>
    <row r="48" spans="1:8" ht="26.25">
      <c r="A48" s="70"/>
      <c r="B48" s="50" t="s">
        <v>37</v>
      </c>
      <c r="C48" s="51">
        <v>30</v>
      </c>
      <c r="D48" s="52">
        <v>1.98</v>
      </c>
      <c r="E48" s="52">
        <v>0.36</v>
      </c>
      <c r="F48" s="52">
        <v>10.02</v>
      </c>
      <c r="G48" s="51">
        <v>52.2</v>
      </c>
      <c r="H48" s="53">
        <v>109</v>
      </c>
    </row>
    <row r="49" spans="1:8">
      <c r="A49" s="55" t="s">
        <v>38</v>
      </c>
      <c r="B49" s="56"/>
      <c r="C49" s="57">
        <f t="shared" ref="C49:G49" si="5">SUM(C41:C48)-C45</f>
        <v>890</v>
      </c>
      <c r="D49" s="58">
        <f t="shared" si="5"/>
        <v>28.380000000000003</v>
      </c>
      <c r="E49" s="58">
        <f t="shared" si="5"/>
        <v>28.249999999999996</v>
      </c>
      <c r="F49" s="58">
        <f t="shared" si="5"/>
        <v>128.89000000000001</v>
      </c>
      <c r="G49" s="58">
        <f t="shared" si="5"/>
        <v>835.63</v>
      </c>
      <c r="H49" s="71"/>
    </row>
    <row r="50" spans="1:8" ht="51.75">
      <c r="A50" s="49" t="s">
        <v>39</v>
      </c>
      <c r="B50" s="50" t="s">
        <v>60</v>
      </c>
      <c r="C50" s="51">
        <v>200</v>
      </c>
      <c r="D50" s="52">
        <v>0</v>
      </c>
      <c r="E50" s="52">
        <v>0</v>
      </c>
      <c r="F50" s="52">
        <v>15</v>
      </c>
      <c r="G50" s="51">
        <v>95</v>
      </c>
      <c r="H50" s="53">
        <v>614</v>
      </c>
    </row>
    <row r="51" spans="1:8" ht="39">
      <c r="A51" s="54"/>
      <c r="B51" s="50" t="s">
        <v>61</v>
      </c>
      <c r="C51" s="51">
        <v>100</v>
      </c>
      <c r="D51" s="52">
        <v>10.31</v>
      </c>
      <c r="E51" s="52">
        <v>10</v>
      </c>
      <c r="F51" s="52">
        <v>25.13</v>
      </c>
      <c r="G51" s="51">
        <v>245.94</v>
      </c>
      <c r="H51" s="53">
        <v>438</v>
      </c>
    </row>
    <row r="52" spans="1:8">
      <c r="A52" s="55" t="s">
        <v>44</v>
      </c>
      <c r="B52" s="56"/>
      <c r="C52" s="57">
        <f t="shared" ref="C52:G52" si="6">SUM(C50:C51)</f>
        <v>300</v>
      </c>
      <c r="D52" s="58">
        <f t="shared" si="6"/>
        <v>10.31</v>
      </c>
      <c r="E52" s="58">
        <f t="shared" si="6"/>
        <v>10</v>
      </c>
      <c r="F52" s="58">
        <f t="shared" si="6"/>
        <v>40.129999999999995</v>
      </c>
      <c r="G52" s="57">
        <f t="shared" si="6"/>
        <v>340.94</v>
      </c>
      <c r="H52" s="59"/>
    </row>
    <row r="53" spans="1:8" ht="15.75" thickBot="1">
      <c r="A53" s="60" t="s">
        <v>45</v>
      </c>
      <c r="B53" s="61"/>
      <c r="C53" s="62">
        <f t="shared" ref="C53:G53" si="7">C52+C49+C40</f>
        <v>1740</v>
      </c>
      <c r="D53" s="63">
        <f t="shared" si="7"/>
        <v>58.88000000000001</v>
      </c>
      <c r="E53" s="63">
        <f t="shared" si="7"/>
        <v>58.63</v>
      </c>
      <c r="F53" s="63">
        <f t="shared" si="7"/>
        <v>249.02</v>
      </c>
      <c r="G53" s="63">
        <f t="shared" si="7"/>
        <v>1781.9299999999998</v>
      </c>
      <c r="H53" s="72"/>
    </row>
    <row r="54" spans="1:8">
      <c r="A54" s="65" t="s">
        <v>62</v>
      </c>
      <c r="B54" s="47"/>
      <c r="C54" s="47"/>
      <c r="D54" s="47"/>
      <c r="E54" s="47"/>
      <c r="F54" s="47"/>
      <c r="G54" s="47"/>
      <c r="H54" s="48"/>
    </row>
    <row r="55" spans="1:8" ht="64.5">
      <c r="A55" s="49" t="s">
        <v>21</v>
      </c>
      <c r="B55" s="50" t="s">
        <v>63</v>
      </c>
      <c r="C55" s="51">
        <v>250</v>
      </c>
      <c r="D55" s="52">
        <v>17.649999999999999</v>
      </c>
      <c r="E55" s="52">
        <v>11.95</v>
      </c>
      <c r="F55" s="52">
        <v>37.549999999999997</v>
      </c>
      <c r="G55" s="51">
        <v>309.35000000000002</v>
      </c>
      <c r="H55" s="53">
        <v>117</v>
      </c>
    </row>
    <row r="56" spans="1:8" ht="51.75">
      <c r="A56" s="41"/>
      <c r="B56" s="50" t="s">
        <v>64</v>
      </c>
      <c r="C56" s="51">
        <v>100</v>
      </c>
      <c r="D56" s="52">
        <v>4.3</v>
      </c>
      <c r="E56" s="52">
        <v>8.6999999999999993</v>
      </c>
      <c r="F56" s="52">
        <v>40.049999999999997</v>
      </c>
      <c r="G56" s="51">
        <v>241.88</v>
      </c>
      <c r="H56" s="53" t="s">
        <v>65</v>
      </c>
    </row>
    <row r="57" spans="1:8" ht="39">
      <c r="A57" s="54"/>
      <c r="B57" s="50" t="s">
        <v>66</v>
      </c>
      <c r="C57" s="51">
        <v>200</v>
      </c>
      <c r="D57" s="52">
        <v>0.16</v>
      </c>
      <c r="E57" s="52">
        <v>0.04</v>
      </c>
      <c r="F57" s="52">
        <v>9.1</v>
      </c>
      <c r="G57" s="51">
        <v>36.94</v>
      </c>
      <c r="H57" s="53" t="s">
        <v>67</v>
      </c>
    </row>
    <row r="58" spans="1:8">
      <c r="A58" s="55" t="s">
        <v>26</v>
      </c>
      <c r="B58" s="56"/>
      <c r="C58" s="57">
        <f t="shared" ref="C58:G58" si="8">SUM(C55:C57)</f>
        <v>550</v>
      </c>
      <c r="D58" s="58">
        <f t="shared" si="8"/>
        <v>22.11</v>
      </c>
      <c r="E58" s="58">
        <f t="shared" si="8"/>
        <v>20.689999999999998</v>
      </c>
      <c r="F58" s="58">
        <f t="shared" si="8"/>
        <v>86.699999999999989</v>
      </c>
      <c r="G58" s="57">
        <f t="shared" si="8"/>
        <v>588.17000000000007</v>
      </c>
      <c r="H58" s="59"/>
    </row>
    <row r="59" spans="1:8" ht="26.25">
      <c r="A59" s="66" t="s">
        <v>27</v>
      </c>
      <c r="B59" s="50" t="s">
        <v>68</v>
      </c>
      <c r="C59" s="51">
        <v>100</v>
      </c>
      <c r="D59" s="52">
        <v>0.8</v>
      </c>
      <c r="E59" s="52">
        <v>0.1</v>
      </c>
      <c r="F59" s="52">
        <v>1.7</v>
      </c>
      <c r="G59" s="51">
        <v>13</v>
      </c>
      <c r="H59" s="53">
        <v>107</v>
      </c>
    </row>
    <row r="60" spans="1:8" ht="77.25">
      <c r="A60" s="67"/>
      <c r="B60" s="50" t="s">
        <v>69</v>
      </c>
      <c r="C60" s="51">
        <v>250</v>
      </c>
      <c r="D60" s="52">
        <v>3.22</v>
      </c>
      <c r="E60" s="52">
        <v>6.8</v>
      </c>
      <c r="F60" s="52">
        <v>19.8</v>
      </c>
      <c r="G60" s="51">
        <v>111.6</v>
      </c>
      <c r="H60" s="53" t="s">
        <v>70</v>
      </c>
    </row>
    <row r="61" spans="1:8" ht="39">
      <c r="A61" s="67"/>
      <c r="B61" s="50" t="s">
        <v>71</v>
      </c>
      <c r="C61" s="51">
        <v>100</v>
      </c>
      <c r="D61" s="52">
        <v>14.7</v>
      </c>
      <c r="E61" s="52">
        <v>16.7</v>
      </c>
      <c r="F61" s="52">
        <v>26.63</v>
      </c>
      <c r="G61" s="51">
        <v>277.06</v>
      </c>
      <c r="H61" s="53">
        <v>366</v>
      </c>
    </row>
    <row r="62" spans="1:8" ht="39">
      <c r="A62" s="67"/>
      <c r="B62" s="50" t="s">
        <v>72</v>
      </c>
      <c r="C62" s="51">
        <v>180</v>
      </c>
      <c r="D62" s="52">
        <v>5.97</v>
      </c>
      <c r="E62" s="52">
        <v>4.45</v>
      </c>
      <c r="F62" s="52">
        <v>43.09</v>
      </c>
      <c r="G62" s="51">
        <v>283.79000000000002</v>
      </c>
      <c r="H62" s="53" t="s">
        <v>73</v>
      </c>
    </row>
    <row r="63" spans="1:8" ht="51.75">
      <c r="A63" s="67"/>
      <c r="B63" s="50" t="s">
        <v>74</v>
      </c>
      <c r="C63" s="51">
        <v>200</v>
      </c>
      <c r="D63" s="52">
        <v>0</v>
      </c>
      <c r="E63" s="52">
        <v>0</v>
      </c>
      <c r="F63" s="52">
        <v>19</v>
      </c>
      <c r="G63" s="51">
        <v>75</v>
      </c>
      <c r="H63" s="53" t="s">
        <v>75</v>
      </c>
    </row>
    <row r="64" spans="1:8" ht="77.25">
      <c r="A64" s="67"/>
      <c r="B64" s="50" t="s">
        <v>36</v>
      </c>
      <c r="C64" s="51">
        <v>30</v>
      </c>
      <c r="D64" s="52">
        <v>1.98</v>
      </c>
      <c r="E64" s="52">
        <v>0.27</v>
      </c>
      <c r="F64" s="52">
        <v>11.4</v>
      </c>
      <c r="G64" s="51">
        <v>59.7</v>
      </c>
      <c r="H64" s="53">
        <v>108</v>
      </c>
    </row>
    <row r="65" spans="1:8" ht="26.25">
      <c r="A65" s="68"/>
      <c r="B65" s="50" t="s">
        <v>37</v>
      </c>
      <c r="C65" s="51">
        <v>30</v>
      </c>
      <c r="D65" s="52">
        <v>1.98</v>
      </c>
      <c r="E65" s="52">
        <v>0.36</v>
      </c>
      <c r="F65" s="52">
        <v>10.02</v>
      </c>
      <c r="G65" s="51">
        <v>52.2</v>
      </c>
      <c r="H65" s="53">
        <v>109</v>
      </c>
    </row>
    <row r="66" spans="1:8">
      <c r="A66" s="55" t="s">
        <v>38</v>
      </c>
      <c r="B66" s="56"/>
      <c r="C66" s="57">
        <f>SUM(C59:C65)</f>
        <v>890</v>
      </c>
      <c r="D66" s="58">
        <f>SUM(D59:D65)</f>
        <v>28.65</v>
      </c>
      <c r="E66" s="57">
        <f>SUM(E59:E65)</f>
        <v>28.679999999999996</v>
      </c>
      <c r="F66" s="58">
        <f>SUM(F59:F65)</f>
        <v>131.64000000000001</v>
      </c>
      <c r="G66" s="57">
        <f>SUM(G59:G65)</f>
        <v>872.35000000000014</v>
      </c>
      <c r="H66" s="59"/>
    </row>
    <row r="67" spans="1:8" ht="39">
      <c r="A67" s="49" t="s">
        <v>39</v>
      </c>
      <c r="B67" s="50" t="s">
        <v>76</v>
      </c>
      <c r="C67" s="51">
        <v>200</v>
      </c>
      <c r="D67" s="52">
        <v>4.5</v>
      </c>
      <c r="E67" s="52">
        <v>5</v>
      </c>
      <c r="F67" s="52">
        <v>15.6</v>
      </c>
      <c r="G67" s="51">
        <v>158</v>
      </c>
      <c r="H67" s="53" t="s">
        <v>77</v>
      </c>
    </row>
    <row r="68" spans="1:8" ht="102.75">
      <c r="A68" s="54"/>
      <c r="B68" s="50" t="s">
        <v>78</v>
      </c>
      <c r="C68" s="51">
        <v>100</v>
      </c>
      <c r="D68" s="52">
        <v>5.76</v>
      </c>
      <c r="E68" s="52">
        <v>4.7300000000000004</v>
      </c>
      <c r="F68" s="52">
        <v>28.95</v>
      </c>
      <c r="G68" s="51">
        <v>175.13</v>
      </c>
      <c r="H68" s="53" t="s">
        <v>79</v>
      </c>
    </row>
    <row r="69" spans="1:8">
      <c r="A69" s="55" t="s">
        <v>44</v>
      </c>
      <c r="B69" s="56"/>
      <c r="C69" s="57">
        <f>SUM(C67:C68)</f>
        <v>300</v>
      </c>
      <c r="D69" s="57">
        <f t="shared" ref="D69:G69" si="9">SUM(D67:D68)</f>
        <v>10.26</v>
      </c>
      <c r="E69" s="57">
        <f t="shared" si="9"/>
        <v>9.73</v>
      </c>
      <c r="F69" s="57">
        <f t="shared" si="9"/>
        <v>44.55</v>
      </c>
      <c r="G69" s="57">
        <f t="shared" si="9"/>
        <v>333.13</v>
      </c>
      <c r="H69" s="59"/>
    </row>
    <row r="70" spans="1:8" ht="15.75" thickBot="1">
      <c r="A70" s="60" t="s">
        <v>45</v>
      </c>
      <c r="B70" s="61"/>
      <c r="C70" s="62">
        <f>C69+C66+C58</f>
        <v>1740</v>
      </c>
      <c r="D70" s="63">
        <f>D69+D66+D58</f>
        <v>61.019999999999996</v>
      </c>
      <c r="E70" s="63">
        <f>E69+E66+E58</f>
        <v>59.099999999999994</v>
      </c>
      <c r="F70" s="63">
        <f>F69+F66+F58</f>
        <v>262.89</v>
      </c>
      <c r="G70" s="62">
        <f>G69+G66+G58</f>
        <v>1793.65</v>
      </c>
      <c r="H70" s="64"/>
    </row>
    <row r="71" spans="1:8">
      <c r="A71" s="65" t="s">
        <v>80</v>
      </c>
      <c r="B71" s="47"/>
      <c r="C71" s="47"/>
      <c r="D71" s="47"/>
      <c r="E71" s="47"/>
      <c r="F71" s="47"/>
      <c r="G71" s="47"/>
      <c r="H71" s="48"/>
    </row>
    <row r="72" spans="1:8" ht="51.75">
      <c r="A72" s="49" t="s">
        <v>21</v>
      </c>
      <c r="B72" s="50" t="s">
        <v>81</v>
      </c>
      <c r="C72" s="51">
        <v>100</v>
      </c>
      <c r="D72" s="52">
        <v>0.8</v>
      </c>
      <c r="E72" s="52">
        <v>0.1</v>
      </c>
      <c r="F72" s="52">
        <v>2.5</v>
      </c>
      <c r="G72" s="51">
        <v>14</v>
      </c>
      <c r="H72" s="73">
        <v>106</v>
      </c>
    </row>
    <row r="73" spans="1:8" ht="39">
      <c r="A73" s="74"/>
      <c r="B73" s="50" t="s">
        <v>82</v>
      </c>
      <c r="C73" s="75">
        <v>100</v>
      </c>
      <c r="D73" s="76">
        <v>1.17</v>
      </c>
      <c r="E73" s="76">
        <v>0.1</v>
      </c>
      <c r="F73" s="76">
        <v>5.67</v>
      </c>
      <c r="G73" s="77">
        <v>28.33</v>
      </c>
      <c r="H73" s="73"/>
    </row>
    <row r="74" spans="1:8" ht="64.5">
      <c r="A74" s="41"/>
      <c r="B74" s="50" t="s">
        <v>83</v>
      </c>
      <c r="C74" s="51">
        <v>100</v>
      </c>
      <c r="D74" s="52">
        <v>1.43</v>
      </c>
      <c r="E74" s="52">
        <v>0.83</v>
      </c>
      <c r="F74" s="52">
        <v>2.83</v>
      </c>
      <c r="G74" s="52">
        <v>75.98</v>
      </c>
      <c r="H74" s="73"/>
    </row>
    <row r="75" spans="1:8" ht="39">
      <c r="A75" s="41"/>
      <c r="B75" s="50" t="s">
        <v>84</v>
      </c>
      <c r="C75" s="51">
        <v>100</v>
      </c>
      <c r="D75" s="52">
        <v>8.1</v>
      </c>
      <c r="E75" s="52">
        <v>9.5</v>
      </c>
      <c r="F75" s="52">
        <v>9.4700000000000006</v>
      </c>
      <c r="G75" s="51">
        <v>181.52</v>
      </c>
      <c r="H75" s="73" t="s">
        <v>85</v>
      </c>
    </row>
    <row r="76" spans="1:8" ht="64.5">
      <c r="A76" s="41"/>
      <c r="B76" s="50" t="s">
        <v>34</v>
      </c>
      <c r="C76" s="51">
        <v>180</v>
      </c>
      <c r="D76" s="52">
        <v>9.17</v>
      </c>
      <c r="E76" s="52">
        <v>9.5</v>
      </c>
      <c r="F76" s="52">
        <v>46.62</v>
      </c>
      <c r="G76" s="51">
        <v>270.81</v>
      </c>
      <c r="H76" s="53">
        <v>237</v>
      </c>
    </row>
    <row r="77" spans="1:8" ht="39">
      <c r="A77" s="41"/>
      <c r="B77" s="50" t="s">
        <v>86</v>
      </c>
      <c r="C77" s="51">
        <v>15</v>
      </c>
      <c r="D77" s="52">
        <v>0.26</v>
      </c>
      <c r="E77" s="52">
        <v>1.03</v>
      </c>
      <c r="F77" s="52">
        <v>0.84</v>
      </c>
      <c r="G77" s="51">
        <v>13.9</v>
      </c>
      <c r="H77" s="53">
        <v>354</v>
      </c>
    </row>
    <row r="78" spans="1:8" ht="77.25">
      <c r="A78" s="41"/>
      <c r="B78" s="50" t="s">
        <v>36</v>
      </c>
      <c r="C78" s="51">
        <v>30</v>
      </c>
      <c r="D78" s="52">
        <v>1.98</v>
      </c>
      <c r="E78" s="52">
        <v>0.27</v>
      </c>
      <c r="F78" s="52">
        <v>11.4</v>
      </c>
      <c r="G78" s="51">
        <v>59.7</v>
      </c>
      <c r="H78" s="53">
        <v>108</v>
      </c>
    </row>
    <row r="79" spans="1:8" ht="51.75">
      <c r="A79" s="54"/>
      <c r="B79" s="50" t="s">
        <v>87</v>
      </c>
      <c r="C79" s="51">
        <v>200</v>
      </c>
      <c r="D79" s="52">
        <v>0.24</v>
      </c>
      <c r="E79" s="52">
        <v>0</v>
      </c>
      <c r="F79" s="52">
        <v>7.14</v>
      </c>
      <c r="G79" s="51">
        <v>29.8</v>
      </c>
      <c r="H79" s="53">
        <v>144</v>
      </c>
    </row>
    <row r="80" spans="1:8">
      <c r="A80" s="55" t="s">
        <v>26</v>
      </c>
      <c r="B80" s="56"/>
      <c r="C80" s="57">
        <f>SUM(C72:C79)-C74-C73</f>
        <v>625</v>
      </c>
      <c r="D80" s="57">
        <f t="shared" ref="D80:G80" si="10">SUM(D72:D79)-D74-D73</f>
        <v>20.550000000000004</v>
      </c>
      <c r="E80" s="57">
        <f t="shared" si="10"/>
        <v>20.400000000000002</v>
      </c>
      <c r="F80" s="57">
        <f t="shared" si="10"/>
        <v>77.970000000000013</v>
      </c>
      <c r="G80" s="57">
        <f t="shared" si="10"/>
        <v>569.73</v>
      </c>
      <c r="H80" s="59"/>
    </row>
    <row r="81" spans="1:8" ht="39">
      <c r="A81" s="49" t="s">
        <v>27</v>
      </c>
      <c r="B81" s="50" t="s">
        <v>88</v>
      </c>
      <c r="C81" s="51">
        <v>100</v>
      </c>
      <c r="D81" s="52">
        <v>1.48</v>
      </c>
      <c r="E81" s="52">
        <v>2.62</v>
      </c>
      <c r="F81" s="52">
        <v>10.66</v>
      </c>
      <c r="G81" s="51">
        <v>68.739999999999995</v>
      </c>
      <c r="H81" s="53">
        <v>119</v>
      </c>
    </row>
    <row r="82" spans="1:8" ht="90">
      <c r="A82" s="41"/>
      <c r="B82" s="50" t="s">
        <v>89</v>
      </c>
      <c r="C82" s="51">
        <v>250</v>
      </c>
      <c r="D82" s="52">
        <v>2.2999999999999998</v>
      </c>
      <c r="E82" s="52">
        <v>5.5</v>
      </c>
      <c r="F82" s="52">
        <v>23.6</v>
      </c>
      <c r="G82" s="51">
        <v>161.69999999999999</v>
      </c>
      <c r="H82" s="53" t="s">
        <v>70</v>
      </c>
    </row>
    <row r="83" spans="1:8" ht="26.25">
      <c r="A83" s="41"/>
      <c r="B83" s="50" t="s">
        <v>90</v>
      </c>
      <c r="C83" s="51">
        <v>280</v>
      </c>
      <c r="D83" s="52">
        <v>21.07</v>
      </c>
      <c r="E83" s="52">
        <v>22.74</v>
      </c>
      <c r="F83" s="52">
        <v>68.099999999999994</v>
      </c>
      <c r="G83" s="51">
        <v>511</v>
      </c>
      <c r="H83" s="53">
        <v>407</v>
      </c>
    </row>
    <row r="84" spans="1:8" ht="64.5">
      <c r="A84" s="41"/>
      <c r="B84" s="50" t="s">
        <v>42</v>
      </c>
      <c r="C84" s="51">
        <v>200</v>
      </c>
      <c r="D84" s="52">
        <v>0.24</v>
      </c>
      <c r="E84" s="52">
        <v>0.06</v>
      </c>
      <c r="F84" s="52">
        <v>10.16</v>
      </c>
      <c r="G84" s="51">
        <v>42.14</v>
      </c>
      <c r="H84" s="53" t="s">
        <v>43</v>
      </c>
    </row>
    <row r="85" spans="1:8" ht="77.25">
      <c r="A85" s="41"/>
      <c r="B85" s="50" t="s">
        <v>36</v>
      </c>
      <c r="C85" s="51">
        <v>30</v>
      </c>
      <c r="D85" s="52">
        <v>1.98</v>
      </c>
      <c r="E85" s="52">
        <v>0.27</v>
      </c>
      <c r="F85" s="52">
        <v>11.4</v>
      </c>
      <c r="G85" s="51">
        <v>59.7</v>
      </c>
      <c r="H85" s="53">
        <v>108</v>
      </c>
    </row>
    <row r="86" spans="1:8" ht="26.25">
      <c r="A86" s="54"/>
      <c r="B86" s="50" t="s">
        <v>37</v>
      </c>
      <c r="C86" s="51">
        <v>30</v>
      </c>
      <c r="D86" s="52">
        <v>1.98</v>
      </c>
      <c r="E86" s="52">
        <v>0.36</v>
      </c>
      <c r="F86" s="52">
        <v>10.02</v>
      </c>
      <c r="G86" s="51">
        <v>52.2</v>
      </c>
      <c r="H86" s="53">
        <v>109</v>
      </c>
    </row>
    <row r="87" spans="1:8">
      <c r="A87" s="55" t="s">
        <v>38</v>
      </c>
      <c r="B87" s="56"/>
      <c r="C87" s="57">
        <f t="shared" ref="C87:G87" si="11">SUM(C81:C86)</f>
        <v>890</v>
      </c>
      <c r="D87" s="58">
        <f t="shared" si="11"/>
        <v>29.05</v>
      </c>
      <c r="E87" s="58">
        <f t="shared" si="11"/>
        <v>31.549999999999997</v>
      </c>
      <c r="F87" s="58">
        <f t="shared" si="11"/>
        <v>133.94</v>
      </c>
      <c r="G87" s="57">
        <f t="shared" si="11"/>
        <v>895.48000000000013</v>
      </c>
      <c r="H87" s="59"/>
    </row>
    <row r="88" spans="1:8" ht="77.25">
      <c r="A88" s="49" t="s">
        <v>39</v>
      </c>
      <c r="B88" s="50" t="s">
        <v>91</v>
      </c>
      <c r="C88" s="51">
        <v>200</v>
      </c>
      <c r="D88" s="52">
        <v>0.2</v>
      </c>
      <c r="E88" s="52">
        <v>0.2</v>
      </c>
      <c r="F88" s="52">
        <v>12.8</v>
      </c>
      <c r="G88" s="51">
        <v>100</v>
      </c>
      <c r="H88" s="53" t="s">
        <v>92</v>
      </c>
    </row>
    <row r="89" spans="1:8" ht="51.75">
      <c r="A89" s="54"/>
      <c r="B89" s="50" t="s">
        <v>93</v>
      </c>
      <c r="C89" s="51">
        <v>100</v>
      </c>
      <c r="D89" s="52">
        <v>9.4700000000000006</v>
      </c>
      <c r="E89" s="52">
        <v>10.28</v>
      </c>
      <c r="F89" s="52">
        <v>35.159999999999997</v>
      </c>
      <c r="G89" s="51">
        <v>225.64</v>
      </c>
      <c r="H89" s="53" t="s">
        <v>94</v>
      </c>
    </row>
    <row r="90" spans="1:8">
      <c r="A90" s="55" t="s">
        <v>44</v>
      </c>
      <c r="B90" s="56"/>
      <c r="C90" s="57">
        <f>SUM(C88:C89)</f>
        <v>300</v>
      </c>
      <c r="D90" s="57">
        <f t="shared" ref="D90:G90" si="12">SUM(D88:D89)</f>
        <v>9.67</v>
      </c>
      <c r="E90" s="57">
        <f t="shared" si="12"/>
        <v>10.479999999999999</v>
      </c>
      <c r="F90" s="57">
        <f t="shared" si="12"/>
        <v>47.959999999999994</v>
      </c>
      <c r="G90" s="57">
        <f t="shared" si="12"/>
        <v>325.64</v>
      </c>
      <c r="H90" s="59"/>
    </row>
    <row r="91" spans="1:8" ht="15.75" thickBot="1">
      <c r="A91" s="60" t="s">
        <v>45</v>
      </c>
      <c r="B91" s="61"/>
      <c r="C91" s="62">
        <f t="shared" ref="C91:G91" si="13">C90+C87+C80</f>
        <v>1815</v>
      </c>
      <c r="D91" s="63">
        <f t="shared" si="13"/>
        <v>59.27</v>
      </c>
      <c r="E91" s="63">
        <f t="shared" si="13"/>
        <v>62.429999999999993</v>
      </c>
      <c r="F91" s="63">
        <f t="shared" si="13"/>
        <v>259.87</v>
      </c>
      <c r="G91" s="63">
        <f t="shared" si="13"/>
        <v>1790.8500000000001</v>
      </c>
      <c r="H91" s="72"/>
    </row>
    <row r="92" spans="1:8">
      <c r="A92" s="65" t="s">
        <v>95</v>
      </c>
      <c r="B92" s="47"/>
      <c r="C92" s="47"/>
      <c r="D92" s="47"/>
      <c r="E92" s="47"/>
      <c r="F92" s="47"/>
      <c r="G92" s="47"/>
      <c r="H92" s="48"/>
    </row>
    <row r="93" spans="1:8" ht="77.25">
      <c r="A93" s="49" t="s">
        <v>21</v>
      </c>
      <c r="B93" s="50" t="s">
        <v>96</v>
      </c>
      <c r="C93" s="51">
        <v>250</v>
      </c>
      <c r="D93" s="52">
        <v>21.1</v>
      </c>
      <c r="E93" s="52">
        <v>21.88</v>
      </c>
      <c r="F93" s="52">
        <v>63.35</v>
      </c>
      <c r="G93" s="51">
        <v>494.73</v>
      </c>
      <c r="H93" s="53">
        <v>296</v>
      </c>
    </row>
    <row r="94" spans="1:8" ht="39">
      <c r="A94" s="41"/>
      <c r="B94" s="50" t="s">
        <v>97</v>
      </c>
      <c r="C94" s="51">
        <v>100</v>
      </c>
      <c r="D94" s="52">
        <v>0.4</v>
      </c>
      <c r="E94" s="52">
        <v>0.4</v>
      </c>
      <c r="F94" s="52">
        <v>9.8000000000000007</v>
      </c>
      <c r="G94" s="51">
        <v>47</v>
      </c>
      <c r="H94" s="53">
        <v>112</v>
      </c>
    </row>
    <row r="95" spans="1:8" ht="51.75">
      <c r="A95" s="54"/>
      <c r="B95" s="50" t="s">
        <v>98</v>
      </c>
      <c r="C95" s="51">
        <v>200</v>
      </c>
      <c r="D95" s="52">
        <v>0.26</v>
      </c>
      <c r="E95" s="52">
        <v>0.02</v>
      </c>
      <c r="F95" s="52">
        <v>8.06</v>
      </c>
      <c r="G95" s="51">
        <v>33.22</v>
      </c>
      <c r="H95" s="53" t="s">
        <v>99</v>
      </c>
    </row>
    <row r="96" spans="1:8">
      <c r="A96" s="55" t="s">
        <v>26</v>
      </c>
      <c r="B96" s="56"/>
      <c r="C96" s="57">
        <f t="shared" ref="C96:G96" si="14">SUM(C93:C95)</f>
        <v>550</v>
      </c>
      <c r="D96" s="58">
        <f t="shared" si="14"/>
        <v>21.76</v>
      </c>
      <c r="E96" s="58">
        <f t="shared" si="14"/>
        <v>22.299999999999997</v>
      </c>
      <c r="F96" s="58">
        <f t="shared" si="14"/>
        <v>81.210000000000008</v>
      </c>
      <c r="G96" s="57">
        <f t="shared" si="14"/>
        <v>574.95000000000005</v>
      </c>
      <c r="H96" s="59"/>
    </row>
    <row r="97" spans="1:8" ht="26.25">
      <c r="A97" s="49" t="s">
        <v>27</v>
      </c>
      <c r="B97" s="50" t="s">
        <v>51</v>
      </c>
      <c r="C97" s="51">
        <v>100</v>
      </c>
      <c r="D97" s="52">
        <v>1.17</v>
      </c>
      <c r="E97" s="52">
        <v>0.1</v>
      </c>
      <c r="F97" s="52">
        <v>5.67</v>
      </c>
      <c r="G97" s="51">
        <v>28.33</v>
      </c>
      <c r="H97" s="53">
        <v>16</v>
      </c>
    </row>
    <row r="98" spans="1:8" ht="102.75">
      <c r="A98" s="41"/>
      <c r="B98" s="50" t="s">
        <v>100</v>
      </c>
      <c r="C98" s="51">
        <v>250</v>
      </c>
      <c r="D98" s="52">
        <v>4.05</v>
      </c>
      <c r="E98" s="52">
        <v>6.23</v>
      </c>
      <c r="F98" s="52">
        <v>10.5</v>
      </c>
      <c r="G98" s="51">
        <v>106.57</v>
      </c>
      <c r="H98" s="53" t="s">
        <v>101</v>
      </c>
    </row>
    <row r="99" spans="1:8" ht="26.25">
      <c r="A99" s="41"/>
      <c r="B99" s="50" t="s">
        <v>102</v>
      </c>
      <c r="C99" s="51">
        <v>280</v>
      </c>
      <c r="D99" s="52">
        <v>20.76</v>
      </c>
      <c r="E99" s="52">
        <v>20.63</v>
      </c>
      <c r="F99" s="52">
        <v>70.72</v>
      </c>
      <c r="G99" s="51">
        <v>543.09</v>
      </c>
      <c r="H99" s="53">
        <v>265</v>
      </c>
    </row>
    <row r="100" spans="1:8" ht="51.75">
      <c r="A100" s="41"/>
      <c r="B100" s="50" t="s">
        <v>103</v>
      </c>
      <c r="C100" s="51">
        <v>200</v>
      </c>
      <c r="D100" s="52">
        <v>0.32</v>
      </c>
      <c r="E100" s="52">
        <v>0.14000000000000001</v>
      </c>
      <c r="F100" s="52">
        <v>11.46</v>
      </c>
      <c r="G100" s="51">
        <v>48.32</v>
      </c>
      <c r="H100" s="53">
        <v>519</v>
      </c>
    </row>
    <row r="101" spans="1:8" ht="77.25">
      <c r="A101" s="41"/>
      <c r="B101" s="50" t="s">
        <v>36</v>
      </c>
      <c r="C101" s="51">
        <v>30</v>
      </c>
      <c r="D101" s="52">
        <v>1.98</v>
      </c>
      <c r="E101" s="52">
        <v>0.27</v>
      </c>
      <c r="F101" s="52">
        <v>11.4</v>
      </c>
      <c r="G101" s="51">
        <v>59.7</v>
      </c>
      <c r="H101" s="53">
        <v>108</v>
      </c>
    </row>
    <row r="102" spans="1:8" ht="26.25">
      <c r="A102" s="54"/>
      <c r="B102" s="50" t="s">
        <v>37</v>
      </c>
      <c r="C102" s="51">
        <v>30</v>
      </c>
      <c r="D102" s="52">
        <v>1.98</v>
      </c>
      <c r="E102" s="52">
        <v>0.36</v>
      </c>
      <c r="F102" s="52">
        <v>10.02</v>
      </c>
      <c r="G102" s="51">
        <v>52.2</v>
      </c>
      <c r="H102" s="53">
        <v>109</v>
      </c>
    </row>
    <row r="103" spans="1:8">
      <c r="A103" s="55" t="s">
        <v>38</v>
      </c>
      <c r="B103" s="56"/>
      <c r="C103" s="57">
        <f t="shared" ref="C103:G103" si="15">SUM(C97:C102)</f>
        <v>890</v>
      </c>
      <c r="D103" s="58">
        <f t="shared" si="15"/>
        <v>30.26</v>
      </c>
      <c r="E103" s="58">
        <f t="shared" si="15"/>
        <v>27.73</v>
      </c>
      <c r="F103" s="58">
        <f t="shared" si="15"/>
        <v>119.77</v>
      </c>
      <c r="G103" s="57">
        <f t="shared" si="15"/>
        <v>838.21000000000015</v>
      </c>
      <c r="H103" s="59"/>
    </row>
    <row r="104" spans="1:8" ht="90">
      <c r="A104" s="49" t="s">
        <v>39</v>
      </c>
      <c r="B104" s="50" t="s">
        <v>104</v>
      </c>
      <c r="C104" s="51">
        <v>200</v>
      </c>
      <c r="D104" s="52">
        <v>0</v>
      </c>
      <c r="E104" s="52">
        <v>0</v>
      </c>
      <c r="F104" s="52">
        <v>6.98</v>
      </c>
      <c r="G104" s="51">
        <v>26.54</v>
      </c>
      <c r="H104" s="53">
        <v>503</v>
      </c>
    </row>
    <row r="105" spans="1:8" ht="77.25">
      <c r="A105" s="54"/>
      <c r="B105" s="50" t="s">
        <v>105</v>
      </c>
      <c r="C105" s="51">
        <v>100</v>
      </c>
      <c r="D105" s="52">
        <v>9.6199999999999992</v>
      </c>
      <c r="E105" s="52">
        <v>10.4</v>
      </c>
      <c r="F105" s="52">
        <v>32.700000000000003</v>
      </c>
      <c r="G105" s="51">
        <v>251.6</v>
      </c>
      <c r="H105" s="53" t="s">
        <v>106</v>
      </c>
    </row>
    <row r="106" spans="1:8">
      <c r="A106" s="55" t="s">
        <v>44</v>
      </c>
      <c r="B106" s="56"/>
      <c r="C106" s="57">
        <f t="shared" ref="C106:G106" si="16">SUM(C104:C105)</f>
        <v>300</v>
      </c>
      <c r="D106" s="58">
        <f t="shared" si="16"/>
        <v>9.6199999999999992</v>
      </c>
      <c r="E106" s="58">
        <f t="shared" si="16"/>
        <v>10.4</v>
      </c>
      <c r="F106" s="58">
        <f t="shared" si="16"/>
        <v>39.680000000000007</v>
      </c>
      <c r="G106" s="57">
        <f t="shared" si="16"/>
        <v>278.14</v>
      </c>
      <c r="H106" s="59"/>
    </row>
    <row r="107" spans="1:8" ht="15.75" thickBot="1">
      <c r="A107" s="60" t="s">
        <v>45</v>
      </c>
      <c r="B107" s="61"/>
      <c r="C107" s="62">
        <f t="shared" ref="C107:G107" si="17">C106+C103+C96</f>
        <v>1740</v>
      </c>
      <c r="D107" s="63">
        <f t="shared" si="17"/>
        <v>61.64</v>
      </c>
      <c r="E107" s="63">
        <f t="shared" si="17"/>
        <v>60.43</v>
      </c>
      <c r="F107" s="63">
        <f t="shared" si="17"/>
        <v>240.66</v>
      </c>
      <c r="G107" s="62">
        <f t="shared" si="17"/>
        <v>1691.3000000000002</v>
      </c>
      <c r="H107" s="64"/>
    </row>
    <row r="108" spans="1:8">
      <c r="A108" s="65" t="s">
        <v>107</v>
      </c>
      <c r="B108" s="47"/>
      <c r="C108" s="47"/>
      <c r="D108" s="47"/>
      <c r="E108" s="47"/>
      <c r="F108" s="47"/>
      <c r="G108" s="47"/>
      <c r="H108" s="48"/>
    </row>
    <row r="109" spans="1:8" ht="51.75">
      <c r="A109" s="49" t="s">
        <v>21</v>
      </c>
      <c r="B109" s="50" t="s">
        <v>108</v>
      </c>
      <c r="C109" s="51">
        <v>250</v>
      </c>
      <c r="D109" s="52">
        <v>7.05</v>
      </c>
      <c r="E109" s="52">
        <v>8.9499999999999993</v>
      </c>
      <c r="F109" s="52">
        <v>41.77</v>
      </c>
      <c r="G109" s="51">
        <v>275.77</v>
      </c>
      <c r="H109" s="53">
        <v>268</v>
      </c>
    </row>
    <row r="110" spans="1:8" ht="51.75">
      <c r="A110" s="41"/>
      <c r="B110" s="50" t="s">
        <v>109</v>
      </c>
      <c r="C110" s="51">
        <v>200</v>
      </c>
      <c r="D110" s="52">
        <v>0.22</v>
      </c>
      <c r="E110" s="52">
        <v>0.12</v>
      </c>
      <c r="F110" s="52">
        <v>9.08</v>
      </c>
      <c r="G110" s="51">
        <v>38.020000000000003</v>
      </c>
      <c r="H110" s="53" t="s">
        <v>110</v>
      </c>
    </row>
    <row r="111" spans="1:8" ht="77.25">
      <c r="A111" s="54"/>
      <c r="B111" s="50" t="s">
        <v>111</v>
      </c>
      <c r="C111" s="51">
        <v>100</v>
      </c>
      <c r="D111" s="52">
        <v>11.9</v>
      </c>
      <c r="E111" s="52">
        <v>10.59</v>
      </c>
      <c r="F111" s="52">
        <v>31.07</v>
      </c>
      <c r="G111" s="51">
        <v>235.13</v>
      </c>
      <c r="H111" s="53" t="s">
        <v>112</v>
      </c>
    </row>
    <row r="112" spans="1:8">
      <c r="A112" s="55" t="s">
        <v>26</v>
      </c>
      <c r="B112" s="56"/>
      <c r="C112" s="57">
        <f t="shared" ref="C112:G112" si="18">SUM(C109:C111)</f>
        <v>550</v>
      </c>
      <c r="D112" s="58">
        <f t="shared" si="18"/>
        <v>19.170000000000002</v>
      </c>
      <c r="E112" s="58">
        <f t="shared" si="18"/>
        <v>19.659999999999997</v>
      </c>
      <c r="F112" s="58">
        <f t="shared" si="18"/>
        <v>81.92</v>
      </c>
      <c r="G112" s="57">
        <f t="shared" si="18"/>
        <v>548.91999999999996</v>
      </c>
      <c r="H112" s="59"/>
    </row>
    <row r="113" spans="1:8" ht="90">
      <c r="A113" s="49" t="s">
        <v>27</v>
      </c>
      <c r="B113" s="50" t="s">
        <v>28</v>
      </c>
      <c r="C113" s="51">
        <v>100</v>
      </c>
      <c r="D113" s="52">
        <v>1.9</v>
      </c>
      <c r="E113" s="52">
        <v>8.9</v>
      </c>
      <c r="F113" s="52">
        <v>7.7</v>
      </c>
      <c r="G113" s="51">
        <v>119</v>
      </c>
      <c r="H113" s="53">
        <v>115</v>
      </c>
    </row>
    <row r="114" spans="1:8" ht="90">
      <c r="A114" s="41"/>
      <c r="B114" s="50" t="s">
        <v>113</v>
      </c>
      <c r="C114" s="51">
        <v>250</v>
      </c>
      <c r="D114" s="52">
        <v>2.78</v>
      </c>
      <c r="E114" s="52">
        <v>4.38</v>
      </c>
      <c r="F114" s="52">
        <v>11.12</v>
      </c>
      <c r="G114" s="51">
        <v>95.25</v>
      </c>
      <c r="H114" s="53" t="s">
        <v>114</v>
      </c>
    </row>
    <row r="115" spans="1:8" ht="51.75">
      <c r="A115" s="41"/>
      <c r="B115" s="50" t="s">
        <v>115</v>
      </c>
      <c r="C115" s="51">
        <v>100</v>
      </c>
      <c r="D115" s="52">
        <v>14.47</v>
      </c>
      <c r="E115" s="52">
        <v>14.1</v>
      </c>
      <c r="F115" s="52">
        <v>26.78</v>
      </c>
      <c r="G115" s="51">
        <v>272.88</v>
      </c>
      <c r="H115" s="53">
        <v>405</v>
      </c>
    </row>
    <row r="116" spans="1:8" ht="39">
      <c r="A116" s="41"/>
      <c r="B116" s="50" t="s">
        <v>116</v>
      </c>
      <c r="C116" s="51">
        <v>180</v>
      </c>
      <c r="D116" s="52">
        <v>6.79</v>
      </c>
      <c r="E116" s="52">
        <v>3.01</v>
      </c>
      <c r="F116" s="52">
        <v>42.71</v>
      </c>
      <c r="G116" s="51">
        <v>229.68</v>
      </c>
      <c r="H116" s="53">
        <v>291</v>
      </c>
    </row>
    <row r="117" spans="1:8" ht="64.5">
      <c r="A117" s="41"/>
      <c r="B117" s="50" t="s">
        <v>42</v>
      </c>
      <c r="C117" s="51">
        <v>200</v>
      </c>
      <c r="D117" s="52">
        <v>0.24</v>
      </c>
      <c r="E117" s="52">
        <v>0.06</v>
      </c>
      <c r="F117" s="52">
        <v>10.16</v>
      </c>
      <c r="G117" s="51">
        <v>42.14</v>
      </c>
      <c r="H117" s="53" t="s">
        <v>43</v>
      </c>
    </row>
    <row r="118" spans="1:8" ht="77.25">
      <c r="A118" s="41"/>
      <c r="B118" s="50" t="s">
        <v>36</v>
      </c>
      <c r="C118" s="51">
        <v>30</v>
      </c>
      <c r="D118" s="52">
        <v>1.98</v>
      </c>
      <c r="E118" s="52">
        <v>0.27</v>
      </c>
      <c r="F118" s="52">
        <v>11.4</v>
      </c>
      <c r="G118" s="51">
        <v>59.7</v>
      </c>
      <c r="H118" s="53">
        <v>108</v>
      </c>
    </row>
    <row r="119" spans="1:8" ht="26.25">
      <c r="A119" s="54"/>
      <c r="B119" s="50" t="s">
        <v>37</v>
      </c>
      <c r="C119" s="51">
        <v>30</v>
      </c>
      <c r="D119" s="52">
        <v>1.98</v>
      </c>
      <c r="E119" s="52">
        <v>0.36</v>
      </c>
      <c r="F119" s="52">
        <v>10.02</v>
      </c>
      <c r="G119" s="51">
        <v>52.2</v>
      </c>
      <c r="H119" s="53">
        <v>109</v>
      </c>
    </row>
    <row r="120" spans="1:8">
      <c r="A120" s="55" t="s">
        <v>38</v>
      </c>
      <c r="B120" s="56"/>
      <c r="C120" s="57">
        <f t="shared" ref="C120:G120" si="19">SUM(C113:C119)</f>
        <v>890</v>
      </c>
      <c r="D120" s="58">
        <f t="shared" si="19"/>
        <v>30.139999999999997</v>
      </c>
      <c r="E120" s="58">
        <f t="shared" si="19"/>
        <v>31.08</v>
      </c>
      <c r="F120" s="58">
        <f t="shared" si="19"/>
        <v>119.89</v>
      </c>
      <c r="G120" s="57">
        <f t="shared" si="19"/>
        <v>870.85</v>
      </c>
      <c r="H120" s="59"/>
    </row>
    <row r="121" spans="1:8">
      <c r="A121" s="49" t="s">
        <v>39</v>
      </c>
      <c r="B121" s="50" t="s">
        <v>117</v>
      </c>
      <c r="C121" s="51">
        <v>100</v>
      </c>
      <c r="D121" s="52">
        <v>10.220000000000001</v>
      </c>
      <c r="E121" s="52">
        <v>9.67</v>
      </c>
      <c r="F121" s="52">
        <v>24.27</v>
      </c>
      <c r="G121" s="51">
        <v>250.3</v>
      </c>
      <c r="H121" s="53">
        <v>555</v>
      </c>
    </row>
    <row r="122" spans="1:8" ht="51.75">
      <c r="A122" s="54"/>
      <c r="B122" s="50" t="s">
        <v>60</v>
      </c>
      <c r="C122" s="51">
        <v>200</v>
      </c>
      <c r="D122" s="52">
        <v>0</v>
      </c>
      <c r="E122" s="52">
        <v>0</v>
      </c>
      <c r="F122" s="52">
        <v>15</v>
      </c>
      <c r="G122" s="51">
        <v>95</v>
      </c>
      <c r="H122" s="53">
        <v>614</v>
      </c>
    </row>
    <row r="123" spans="1:8">
      <c r="A123" s="55" t="s">
        <v>44</v>
      </c>
      <c r="B123" s="56"/>
      <c r="C123" s="57">
        <f t="shared" ref="C123:G123" si="20">SUM(C121:C122)</f>
        <v>300</v>
      </c>
      <c r="D123" s="58">
        <f t="shared" si="20"/>
        <v>10.220000000000001</v>
      </c>
      <c r="E123" s="58">
        <f t="shared" si="20"/>
        <v>9.67</v>
      </c>
      <c r="F123" s="58">
        <f t="shared" si="20"/>
        <v>39.269999999999996</v>
      </c>
      <c r="G123" s="57">
        <f t="shared" si="20"/>
        <v>345.3</v>
      </c>
      <c r="H123" s="59"/>
    </row>
    <row r="124" spans="1:8" ht="15.75" thickBot="1">
      <c r="A124" s="60" t="s">
        <v>45</v>
      </c>
      <c r="B124" s="61"/>
      <c r="C124" s="62">
        <f t="shared" ref="C124:G124" si="21">C123+C120+C112</f>
        <v>1740</v>
      </c>
      <c r="D124" s="63">
        <f t="shared" si="21"/>
        <v>59.53</v>
      </c>
      <c r="E124" s="63">
        <f t="shared" si="21"/>
        <v>60.41</v>
      </c>
      <c r="F124" s="63">
        <f t="shared" si="21"/>
        <v>241.07999999999998</v>
      </c>
      <c r="G124" s="62">
        <f t="shared" si="21"/>
        <v>1765.0700000000002</v>
      </c>
      <c r="H124" s="64"/>
    </row>
    <row r="125" spans="1:8">
      <c r="A125" s="65" t="s">
        <v>118</v>
      </c>
      <c r="B125" s="47"/>
      <c r="C125" s="47"/>
      <c r="D125" s="47"/>
      <c r="E125" s="47"/>
      <c r="F125" s="47"/>
      <c r="G125" s="47"/>
      <c r="H125" s="48"/>
    </row>
    <row r="126" spans="1:8" ht="26.25">
      <c r="A126" s="49" t="s">
        <v>21</v>
      </c>
      <c r="B126" s="50" t="s">
        <v>119</v>
      </c>
      <c r="C126" s="51">
        <v>230</v>
      </c>
      <c r="D126" s="52">
        <v>11.72</v>
      </c>
      <c r="E126" s="52">
        <v>12.88</v>
      </c>
      <c r="F126" s="52">
        <v>14.32</v>
      </c>
      <c r="G126" s="51">
        <v>251.22</v>
      </c>
      <c r="H126" s="53">
        <v>302</v>
      </c>
    </row>
    <row r="127" spans="1:8" ht="26.25">
      <c r="A127" s="41"/>
      <c r="B127" s="50" t="s">
        <v>120</v>
      </c>
      <c r="C127" s="51">
        <v>40</v>
      </c>
      <c r="D127" s="52">
        <v>3</v>
      </c>
      <c r="E127" s="52">
        <v>1</v>
      </c>
      <c r="F127" s="52">
        <v>20.8</v>
      </c>
      <c r="G127" s="51">
        <v>108</v>
      </c>
      <c r="H127" s="53">
        <v>111</v>
      </c>
    </row>
    <row r="128" spans="1:8" ht="77.25">
      <c r="A128" s="41"/>
      <c r="B128" s="50" t="s">
        <v>121</v>
      </c>
      <c r="C128" s="51">
        <v>80</v>
      </c>
      <c r="D128" s="52">
        <v>4.74</v>
      </c>
      <c r="E128" s="52">
        <v>5.86</v>
      </c>
      <c r="F128" s="52">
        <v>39.71</v>
      </c>
      <c r="G128" s="51">
        <v>207.85</v>
      </c>
      <c r="H128" s="53">
        <v>579</v>
      </c>
    </row>
    <row r="129" spans="1:8" ht="64.5">
      <c r="A129" s="54"/>
      <c r="B129" s="50" t="s">
        <v>25</v>
      </c>
      <c r="C129" s="51">
        <v>200</v>
      </c>
      <c r="D129" s="52">
        <v>0.22</v>
      </c>
      <c r="E129" s="52">
        <v>0.06</v>
      </c>
      <c r="F129" s="52">
        <v>7.2</v>
      </c>
      <c r="G129" s="51">
        <v>29.08</v>
      </c>
      <c r="H129" s="53">
        <v>143</v>
      </c>
    </row>
    <row r="130" spans="1:8">
      <c r="A130" s="55" t="s">
        <v>26</v>
      </c>
      <c r="B130" s="56"/>
      <c r="C130" s="57">
        <f t="shared" ref="C130:G130" si="22">SUM(C126:C129)</f>
        <v>550</v>
      </c>
      <c r="D130" s="58">
        <f t="shared" si="22"/>
        <v>19.68</v>
      </c>
      <c r="E130" s="58">
        <f t="shared" si="22"/>
        <v>19.8</v>
      </c>
      <c r="F130" s="58">
        <f t="shared" si="22"/>
        <v>82.030000000000015</v>
      </c>
      <c r="G130" s="57">
        <f t="shared" si="22"/>
        <v>596.15000000000009</v>
      </c>
      <c r="H130" s="59"/>
    </row>
    <row r="131" spans="1:8" ht="26.25">
      <c r="A131" s="49" t="s">
        <v>27</v>
      </c>
      <c r="B131" s="50" t="s">
        <v>51</v>
      </c>
      <c r="C131" s="51">
        <v>100</v>
      </c>
      <c r="D131" s="52">
        <v>1.17</v>
      </c>
      <c r="E131" s="52">
        <v>0.1</v>
      </c>
      <c r="F131" s="52">
        <v>5.67</v>
      </c>
      <c r="G131" s="51">
        <v>28.33</v>
      </c>
      <c r="H131" s="53">
        <v>16</v>
      </c>
    </row>
    <row r="132" spans="1:8" ht="51.75">
      <c r="A132" s="41"/>
      <c r="B132" s="50" t="s">
        <v>122</v>
      </c>
      <c r="C132" s="51">
        <v>250</v>
      </c>
      <c r="D132" s="52">
        <v>2.93</v>
      </c>
      <c r="E132" s="52">
        <v>5.98</v>
      </c>
      <c r="F132" s="52">
        <v>17.600000000000001</v>
      </c>
      <c r="G132" s="52">
        <v>136.78</v>
      </c>
      <c r="H132" s="53" t="s">
        <v>123</v>
      </c>
    </row>
    <row r="133" spans="1:8" ht="51.75">
      <c r="A133" s="41"/>
      <c r="B133" s="50" t="s">
        <v>124</v>
      </c>
      <c r="C133" s="51">
        <v>100</v>
      </c>
      <c r="D133" s="51">
        <v>11.62</v>
      </c>
      <c r="E133" s="51">
        <v>11.9</v>
      </c>
      <c r="F133" s="51">
        <v>30.07</v>
      </c>
      <c r="G133" s="51">
        <v>222.97</v>
      </c>
      <c r="H133" s="51">
        <v>343</v>
      </c>
    </row>
    <row r="134" spans="1:8" ht="39">
      <c r="A134" s="41"/>
      <c r="B134" s="50" t="s">
        <v>72</v>
      </c>
      <c r="C134" s="51">
        <v>180</v>
      </c>
      <c r="D134" s="52">
        <v>9.48</v>
      </c>
      <c r="E134" s="52">
        <v>10.45</v>
      </c>
      <c r="F134" s="52">
        <v>43.09</v>
      </c>
      <c r="G134" s="51">
        <v>283.79000000000002</v>
      </c>
      <c r="H134" s="53" t="s">
        <v>73</v>
      </c>
    </row>
    <row r="135" spans="1:8" ht="51.75">
      <c r="A135" s="41"/>
      <c r="B135" s="50" t="s">
        <v>103</v>
      </c>
      <c r="C135" s="51">
        <v>200</v>
      </c>
      <c r="D135" s="52">
        <v>0.32</v>
      </c>
      <c r="E135" s="52">
        <v>0.14000000000000001</v>
      </c>
      <c r="F135" s="52">
        <v>11.46</v>
      </c>
      <c r="G135" s="51">
        <v>48.32</v>
      </c>
      <c r="H135" s="53">
        <v>519</v>
      </c>
    </row>
    <row r="136" spans="1:8" ht="77.25">
      <c r="A136" s="41"/>
      <c r="B136" s="50" t="s">
        <v>36</v>
      </c>
      <c r="C136" s="51">
        <v>30</v>
      </c>
      <c r="D136" s="52">
        <v>1.98</v>
      </c>
      <c r="E136" s="52">
        <v>0.27</v>
      </c>
      <c r="F136" s="52">
        <v>11.4</v>
      </c>
      <c r="G136" s="51">
        <v>59.7</v>
      </c>
      <c r="H136" s="53">
        <v>108</v>
      </c>
    </row>
    <row r="137" spans="1:8" ht="26.25">
      <c r="A137" s="54"/>
      <c r="B137" s="50" t="s">
        <v>37</v>
      </c>
      <c r="C137" s="51">
        <v>30</v>
      </c>
      <c r="D137" s="52">
        <v>1.98</v>
      </c>
      <c r="E137" s="52">
        <v>0.36</v>
      </c>
      <c r="F137" s="52">
        <v>10.02</v>
      </c>
      <c r="G137" s="51">
        <v>52.2</v>
      </c>
      <c r="H137" s="53">
        <v>109</v>
      </c>
    </row>
    <row r="138" spans="1:8">
      <c r="A138" s="55" t="s">
        <v>38</v>
      </c>
      <c r="B138" s="56"/>
      <c r="C138" s="57">
        <f t="shared" ref="C138:G138" si="23">SUM(C131:C137)</f>
        <v>890</v>
      </c>
      <c r="D138" s="58">
        <f t="shared" si="23"/>
        <v>29.48</v>
      </c>
      <c r="E138" s="58">
        <f t="shared" si="23"/>
        <v>29.2</v>
      </c>
      <c r="F138" s="58">
        <f t="shared" si="23"/>
        <v>129.31000000000003</v>
      </c>
      <c r="G138" s="57">
        <f t="shared" si="23"/>
        <v>832.09000000000026</v>
      </c>
      <c r="H138" s="59"/>
    </row>
    <row r="139" spans="1:8" ht="39">
      <c r="A139" s="49" t="s">
        <v>39</v>
      </c>
      <c r="B139" s="50" t="s">
        <v>76</v>
      </c>
      <c r="C139" s="51">
        <v>200</v>
      </c>
      <c r="D139" s="52">
        <v>4.5</v>
      </c>
      <c r="E139" s="52">
        <v>5</v>
      </c>
      <c r="F139" s="52">
        <v>15.6</v>
      </c>
      <c r="G139" s="51">
        <v>158</v>
      </c>
      <c r="H139" s="53" t="s">
        <v>77</v>
      </c>
    </row>
    <row r="140" spans="1:8" ht="39">
      <c r="A140" s="54"/>
      <c r="B140" s="50" t="s">
        <v>125</v>
      </c>
      <c r="C140" s="51">
        <v>100</v>
      </c>
      <c r="D140" s="52">
        <v>5.68</v>
      </c>
      <c r="E140" s="52">
        <v>5.29</v>
      </c>
      <c r="F140" s="52">
        <v>31.8</v>
      </c>
      <c r="G140" s="51">
        <v>190.46</v>
      </c>
      <c r="H140" s="53" t="s">
        <v>55</v>
      </c>
    </row>
    <row r="141" spans="1:8">
      <c r="A141" s="55" t="s">
        <v>44</v>
      </c>
      <c r="B141" s="56"/>
      <c r="C141" s="57">
        <f t="shared" ref="C141:G141" si="24">SUM(C139:C140)</f>
        <v>300</v>
      </c>
      <c r="D141" s="58">
        <f t="shared" si="24"/>
        <v>10.18</v>
      </c>
      <c r="E141" s="58">
        <f t="shared" si="24"/>
        <v>10.29</v>
      </c>
      <c r="F141" s="58">
        <f t="shared" si="24"/>
        <v>47.4</v>
      </c>
      <c r="G141" s="57">
        <f t="shared" si="24"/>
        <v>348.46000000000004</v>
      </c>
      <c r="H141" s="59"/>
    </row>
    <row r="142" spans="1:8" ht="15.75" thickBot="1">
      <c r="A142" s="60" t="s">
        <v>45</v>
      </c>
      <c r="B142" s="61"/>
      <c r="C142" s="62">
        <f t="shared" ref="C142:G142" si="25">C130+C138+C141</f>
        <v>1740</v>
      </c>
      <c r="D142" s="63">
        <f t="shared" si="25"/>
        <v>59.339999999999996</v>
      </c>
      <c r="E142" s="63">
        <f t="shared" si="25"/>
        <v>59.29</v>
      </c>
      <c r="F142" s="63">
        <f t="shared" si="25"/>
        <v>258.74</v>
      </c>
      <c r="G142" s="62">
        <f t="shared" si="25"/>
        <v>1776.7000000000003</v>
      </c>
      <c r="H142" s="64"/>
    </row>
    <row r="143" spans="1:8">
      <c r="A143" s="65" t="s">
        <v>126</v>
      </c>
      <c r="B143" s="47"/>
      <c r="C143" s="47"/>
      <c r="D143" s="47"/>
      <c r="E143" s="47"/>
      <c r="F143" s="47"/>
      <c r="G143" s="47"/>
      <c r="H143" s="48"/>
    </row>
    <row r="144" spans="1:8" ht="51.75">
      <c r="A144" s="49" t="s">
        <v>21</v>
      </c>
      <c r="B144" s="50" t="s">
        <v>127</v>
      </c>
      <c r="C144" s="51">
        <v>250</v>
      </c>
      <c r="D144" s="52">
        <v>16.38</v>
      </c>
      <c r="E144" s="52">
        <v>13.73</v>
      </c>
      <c r="F144" s="52">
        <v>43.68</v>
      </c>
      <c r="G144" s="51">
        <v>365.33</v>
      </c>
      <c r="H144" s="53">
        <v>267</v>
      </c>
    </row>
    <row r="145" spans="1:8" ht="39">
      <c r="A145" s="41"/>
      <c r="B145" s="50" t="s">
        <v>128</v>
      </c>
      <c r="C145" s="51">
        <v>20</v>
      </c>
      <c r="D145" s="52">
        <v>0.02</v>
      </c>
      <c r="E145" s="52">
        <v>0</v>
      </c>
      <c r="F145" s="52">
        <v>2.86</v>
      </c>
      <c r="G145" s="51">
        <v>11.04</v>
      </c>
      <c r="H145" s="53" t="s">
        <v>55</v>
      </c>
    </row>
    <row r="146" spans="1:8" ht="39">
      <c r="A146" s="41"/>
      <c r="B146" s="50" t="s">
        <v>129</v>
      </c>
      <c r="C146" s="51">
        <v>80</v>
      </c>
      <c r="D146" s="52">
        <v>4.4000000000000004</v>
      </c>
      <c r="E146" s="52">
        <v>7.04</v>
      </c>
      <c r="F146" s="52">
        <v>25.52</v>
      </c>
      <c r="G146" s="51">
        <v>193.68</v>
      </c>
      <c r="H146" s="53">
        <v>590</v>
      </c>
    </row>
    <row r="147" spans="1:8" ht="51.75">
      <c r="A147" s="54"/>
      <c r="B147" s="50" t="s">
        <v>87</v>
      </c>
      <c r="C147" s="51">
        <v>200</v>
      </c>
      <c r="D147" s="52">
        <v>0.24</v>
      </c>
      <c r="E147" s="52">
        <v>0</v>
      </c>
      <c r="F147" s="52">
        <v>7.14</v>
      </c>
      <c r="G147" s="51">
        <v>29.8</v>
      </c>
      <c r="H147" s="53">
        <v>144</v>
      </c>
    </row>
    <row r="148" spans="1:8">
      <c r="A148" s="55" t="s">
        <v>26</v>
      </c>
      <c r="B148" s="56"/>
      <c r="C148" s="57">
        <f>SUM(C144:C147)</f>
        <v>550</v>
      </c>
      <c r="D148" s="57">
        <f t="shared" ref="D148:G148" si="26">SUM(D144:D147)</f>
        <v>21.039999999999996</v>
      </c>
      <c r="E148" s="57">
        <f t="shared" si="26"/>
        <v>20.77</v>
      </c>
      <c r="F148" s="57">
        <f t="shared" si="26"/>
        <v>79.2</v>
      </c>
      <c r="G148" s="57">
        <f t="shared" si="26"/>
        <v>599.84999999999991</v>
      </c>
      <c r="H148" s="71"/>
    </row>
    <row r="149" spans="1:8" ht="39">
      <c r="A149" s="49" t="s">
        <v>27</v>
      </c>
      <c r="B149" s="50" t="s">
        <v>88</v>
      </c>
      <c r="C149" s="51">
        <v>100</v>
      </c>
      <c r="D149" s="52">
        <v>1.48</v>
      </c>
      <c r="E149" s="52">
        <v>2.62</v>
      </c>
      <c r="F149" s="52">
        <v>10.66</v>
      </c>
      <c r="G149" s="51">
        <v>68.739999999999995</v>
      </c>
      <c r="H149" s="53">
        <v>119</v>
      </c>
    </row>
    <row r="150" spans="1:8" ht="77.25">
      <c r="A150" s="41"/>
      <c r="B150" s="50" t="s">
        <v>130</v>
      </c>
      <c r="C150" s="51">
        <v>250</v>
      </c>
      <c r="D150" s="52">
        <v>3.53</v>
      </c>
      <c r="E150" s="52">
        <v>5.43</v>
      </c>
      <c r="F150" s="52">
        <v>8.43</v>
      </c>
      <c r="G150" s="51">
        <v>131.6</v>
      </c>
      <c r="H150" s="53" t="s">
        <v>131</v>
      </c>
    </row>
    <row r="151" spans="1:8" ht="26.25">
      <c r="A151" s="41"/>
      <c r="B151" s="50" t="s">
        <v>132</v>
      </c>
      <c r="C151" s="51">
        <v>280</v>
      </c>
      <c r="D151" s="52">
        <v>19.7</v>
      </c>
      <c r="E151" s="52">
        <v>22.1</v>
      </c>
      <c r="F151" s="52">
        <v>55.97</v>
      </c>
      <c r="G151" s="51">
        <v>480.57</v>
      </c>
      <c r="H151" s="53">
        <v>407</v>
      </c>
    </row>
    <row r="152" spans="1:8" ht="26.25">
      <c r="A152" s="41"/>
      <c r="B152" s="50" t="s">
        <v>58</v>
      </c>
      <c r="C152" s="51">
        <v>200</v>
      </c>
      <c r="D152" s="52">
        <v>1.92</v>
      </c>
      <c r="E152" s="52">
        <v>0.12</v>
      </c>
      <c r="F152" s="52">
        <v>25.86</v>
      </c>
      <c r="G152" s="51">
        <v>112.36</v>
      </c>
      <c r="H152" s="53" t="s">
        <v>59</v>
      </c>
    </row>
    <row r="153" spans="1:8" ht="77.25">
      <c r="A153" s="41"/>
      <c r="B153" s="50" t="s">
        <v>36</v>
      </c>
      <c r="C153" s="51">
        <v>30</v>
      </c>
      <c r="D153" s="52">
        <v>1.98</v>
      </c>
      <c r="E153" s="52">
        <v>0.27</v>
      </c>
      <c r="F153" s="52">
        <v>11.4</v>
      </c>
      <c r="G153" s="51">
        <v>59.7</v>
      </c>
      <c r="H153" s="53">
        <v>108</v>
      </c>
    </row>
    <row r="154" spans="1:8" ht="26.25">
      <c r="A154" s="54"/>
      <c r="B154" s="50" t="s">
        <v>37</v>
      </c>
      <c r="C154" s="51">
        <v>30</v>
      </c>
      <c r="D154" s="52">
        <v>1.98</v>
      </c>
      <c r="E154" s="52">
        <v>0.36</v>
      </c>
      <c r="F154" s="52">
        <v>10.02</v>
      </c>
      <c r="G154" s="51">
        <v>52.2</v>
      </c>
      <c r="H154" s="53">
        <v>109</v>
      </c>
    </row>
    <row r="155" spans="1:8">
      <c r="A155" s="55" t="s">
        <v>38</v>
      </c>
      <c r="B155" s="56"/>
      <c r="C155" s="57">
        <f t="shared" ref="C155:G155" si="27">SUM(C149:C154)</f>
        <v>890</v>
      </c>
      <c r="D155" s="58">
        <f t="shared" si="27"/>
        <v>30.590000000000003</v>
      </c>
      <c r="E155" s="58">
        <f t="shared" si="27"/>
        <v>30.900000000000002</v>
      </c>
      <c r="F155" s="58">
        <f t="shared" si="27"/>
        <v>122.34</v>
      </c>
      <c r="G155" s="57">
        <f t="shared" si="27"/>
        <v>905.17000000000007</v>
      </c>
      <c r="H155" s="59"/>
    </row>
    <row r="156" spans="1:8" ht="77.25">
      <c r="A156" s="49" t="s">
        <v>39</v>
      </c>
      <c r="B156" s="50" t="s">
        <v>91</v>
      </c>
      <c r="C156" s="51">
        <v>200</v>
      </c>
      <c r="D156" s="52">
        <v>0.2</v>
      </c>
      <c r="E156" s="52">
        <v>0.2</v>
      </c>
      <c r="F156" s="52">
        <v>12.8</v>
      </c>
      <c r="G156" s="51">
        <v>100</v>
      </c>
      <c r="H156" s="53" t="s">
        <v>92</v>
      </c>
    </row>
    <row r="157" spans="1:8" ht="90">
      <c r="A157" s="54"/>
      <c r="B157" s="50" t="s">
        <v>133</v>
      </c>
      <c r="C157" s="51">
        <v>100</v>
      </c>
      <c r="D157" s="52">
        <v>9.91</v>
      </c>
      <c r="E157" s="52">
        <v>10.6</v>
      </c>
      <c r="F157" s="52">
        <v>35.770000000000003</v>
      </c>
      <c r="G157" s="51">
        <v>201.65</v>
      </c>
      <c r="H157" s="53">
        <v>542</v>
      </c>
    </row>
    <row r="158" spans="1:8">
      <c r="A158" s="55" t="s">
        <v>44</v>
      </c>
      <c r="B158" s="56"/>
      <c r="C158" s="57">
        <f t="shared" ref="C158:G158" si="28">SUM(C156:C157)</f>
        <v>300</v>
      </c>
      <c r="D158" s="58">
        <f t="shared" si="28"/>
        <v>10.11</v>
      </c>
      <c r="E158" s="58">
        <f t="shared" si="28"/>
        <v>10.799999999999999</v>
      </c>
      <c r="F158" s="58">
        <f t="shared" si="28"/>
        <v>48.570000000000007</v>
      </c>
      <c r="G158" s="57">
        <f t="shared" si="28"/>
        <v>301.64999999999998</v>
      </c>
      <c r="H158" s="59"/>
    </row>
    <row r="159" spans="1:8" ht="15.75" thickBot="1">
      <c r="A159" s="60" t="s">
        <v>45</v>
      </c>
      <c r="B159" s="61"/>
      <c r="C159" s="62">
        <f t="shared" ref="C159:G159" si="29">C158+C155+C148</f>
        <v>1740</v>
      </c>
      <c r="D159" s="63">
        <f t="shared" si="29"/>
        <v>61.739999999999995</v>
      </c>
      <c r="E159" s="63">
        <f t="shared" si="29"/>
        <v>62.47</v>
      </c>
      <c r="F159" s="63">
        <f t="shared" si="29"/>
        <v>250.11</v>
      </c>
      <c r="G159" s="63">
        <f t="shared" si="29"/>
        <v>1806.67</v>
      </c>
      <c r="H159" s="72"/>
    </row>
    <row r="160" spans="1:8">
      <c r="A160" s="65" t="s">
        <v>134</v>
      </c>
      <c r="B160" s="47"/>
      <c r="C160" s="47"/>
      <c r="D160" s="47"/>
      <c r="E160" s="47"/>
      <c r="F160" s="47"/>
      <c r="G160" s="47"/>
      <c r="H160" s="48"/>
    </row>
    <row r="161" spans="1:8" ht="51.75">
      <c r="A161" s="49" t="s">
        <v>21</v>
      </c>
      <c r="B161" s="50" t="s">
        <v>81</v>
      </c>
      <c r="C161" s="51">
        <v>100</v>
      </c>
      <c r="D161" s="52">
        <v>0.8</v>
      </c>
      <c r="E161" s="52">
        <v>0.1</v>
      </c>
      <c r="F161" s="52">
        <v>2.5</v>
      </c>
      <c r="G161" s="51">
        <v>14</v>
      </c>
      <c r="H161" s="53">
        <v>106</v>
      </c>
    </row>
    <row r="162" spans="1:8" ht="39">
      <c r="A162" s="74"/>
      <c r="B162" s="50" t="s">
        <v>82</v>
      </c>
      <c r="C162" s="75">
        <v>100</v>
      </c>
      <c r="D162" s="76">
        <v>1.17</v>
      </c>
      <c r="E162" s="76">
        <v>0.1</v>
      </c>
      <c r="F162" s="76">
        <v>5.67</v>
      </c>
      <c r="G162" s="77">
        <v>28.33</v>
      </c>
      <c r="H162" s="53"/>
    </row>
    <row r="163" spans="1:8" ht="64.5">
      <c r="A163" s="41"/>
      <c r="B163" s="50" t="s">
        <v>83</v>
      </c>
      <c r="C163" s="51">
        <v>100</v>
      </c>
      <c r="D163" s="52">
        <v>1.43</v>
      </c>
      <c r="E163" s="52">
        <v>0.83</v>
      </c>
      <c r="F163" s="52">
        <v>2.83</v>
      </c>
      <c r="G163" s="52">
        <v>75.98</v>
      </c>
      <c r="H163" s="53"/>
    </row>
    <row r="164" spans="1:8" ht="26.25">
      <c r="A164" s="41"/>
      <c r="B164" s="50" t="s">
        <v>135</v>
      </c>
      <c r="C164" s="51">
        <v>100</v>
      </c>
      <c r="D164" s="52">
        <v>12.07</v>
      </c>
      <c r="E164" s="52">
        <v>12.8</v>
      </c>
      <c r="F164" s="52">
        <v>21.33</v>
      </c>
      <c r="G164" s="51">
        <v>167.39</v>
      </c>
      <c r="H164" s="53" t="s">
        <v>55</v>
      </c>
    </row>
    <row r="165" spans="1:8" ht="26.25">
      <c r="A165" s="41"/>
      <c r="B165" s="50" t="s">
        <v>136</v>
      </c>
      <c r="C165" s="51">
        <v>180</v>
      </c>
      <c r="D165" s="52">
        <v>4.6399999999999997</v>
      </c>
      <c r="E165" s="52">
        <v>5.63</v>
      </c>
      <c r="F165" s="52">
        <v>48.1</v>
      </c>
      <c r="G165" s="51">
        <v>261.63</v>
      </c>
      <c r="H165" s="53">
        <v>414</v>
      </c>
    </row>
    <row r="166" spans="1:8" ht="39">
      <c r="A166" s="41"/>
      <c r="B166" s="50" t="s">
        <v>86</v>
      </c>
      <c r="C166" s="51">
        <v>15</v>
      </c>
      <c r="D166" s="52">
        <v>0.26</v>
      </c>
      <c r="E166" s="52">
        <v>1.03</v>
      </c>
      <c r="F166" s="52">
        <v>0.84</v>
      </c>
      <c r="G166" s="51">
        <v>13.9</v>
      </c>
      <c r="H166" s="53">
        <v>354</v>
      </c>
    </row>
    <row r="167" spans="1:8" ht="51.75">
      <c r="A167" s="41"/>
      <c r="B167" s="50" t="s">
        <v>137</v>
      </c>
      <c r="C167" s="51">
        <v>200</v>
      </c>
      <c r="D167" s="52">
        <v>0.28000000000000003</v>
      </c>
      <c r="E167" s="52">
        <v>0.04</v>
      </c>
      <c r="F167" s="52">
        <v>8.9600000000000009</v>
      </c>
      <c r="G167" s="51">
        <v>37.28</v>
      </c>
      <c r="H167" s="53" t="s">
        <v>138</v>
      </c>
    </row>
    <row r="168" spans="1:8" ht="77.25">
      <c r="A168" s="54"/>
      <c r="B168" s="50" t="s">
        <v>36</v>
      </c>
      <c r="C168" s="51">
        <v>30</v>
      </c>
      <c r="D168" s="52">
        <v>1.98</v>
      </c>
      <c r="E168" s="52">
        <v>0.27</v>
      </c>
      <c r="F168" s="52">
        <v>11.4</v>
      </c>
      <c r="G168" s="51">
        <v>59.7</v>
      </c>
      <c r="H168" s="53">
        <v>108</v>
      </c>
    </row>
    <row r="169" spans="1:8">
      <c r="A169" s="55" t="s">
        <v>26</v>
      </c>
      <c r="B169" s="56"/>
      <c r="C169" s="57">
        <f>SUM(C161:C168)-C163-C162</f>
        <v>625</v>
      </c>
      <c r="D169" s="57">
        <f>SUM(D161:D168)-D163-D162</f>
        <v>20.03</v>
      </c>
      <c r="E169" s="57">
        <f>SUM(E161:E168)-E163-E162</f>
        <v>19.87</v>
      </c>
      <c r="F169" s="57">
        <f>SUM(F161:F168)-F163-F162</f>
        <v>93.130000000000024</v>
      </c>
      <c r="G169" s="57">
        <f>SUM(G161:G168)-G163-G162</f>
        <v>553.89999999999986</v>
      </c>
      <c r="H169" s="57"/>
    </row>
    <row r="170" spans="1:8" ht="26.25">
      <c r="A170" s="49" t="s">
        <v>27</v>
      </c>
      <c r="B170" s="50" t="s">
        <v>68</v>
      </c>
      <c r="C170" s="51">
        <v>100</v>
      </c>
      <c r="D170" s="52">
        <v>0.8</v>
      </c>
      <c r="E170" s="52">
        <v>0.1</v>
      </c>
      <c r="F170" s="52">
        <v>1.7</v>
      </c>
      <c r="G170" s="51">
        <v>13</v>
      </c>
      <c r="H170" s="53">
        <v>107</v>
      </c>
    </row>
    <row r="171" spans="1:8" ht="102.75">
      <c r="A171" s="41"/>
      <c r="B171" s="50" t="s">
        <v>100</v>
      </c>
      <c r="C171" s="51">
        <v>250</v>
      </c>
      <c r="D171" s="52">
        <v>4.05</v>
      </c>
      <c r="E171" s="52">
        <v>5.9</v>
      </c>
      <c r="F171" s="52">
        <v>10.8</v>
      </c>
      <c r="G171" s="51">
        <v>106.57</v>
      </c>
      <c r="H171" s="53" t="s">
        <v>101</v>
      </c>
    </row>
    <row r="172" spans="1:8" ht="26.25">
      <c r="A172" s="41"/>
      <c r="B172" s="50" t="s">
        <v>139</v>
      </c>
      <c r="C172" s="51">
        <v>100</v>
      </c>
      <c r="D172" s="52">
        <v>11.74</v>
      </c>
      <c r="E172" s="52">
        <v>12.3</v>
      </c>
      <c r="F172" s="52">
        <v>22.99</v>
      </c>
      <c r="G172" s="51">
        <v>263</v>
      </c>
      <c r="H172" s="53">
        <v>372</v>
      </c>
    </row>
    <row r="173" spans="1:8" ht="26.25">
      <c r="A173" s="41"/>
      <c r="B173" s="50" t="s">
        <v>140</v>
      </c>
      <c r="C173" s="51">
        <v>20</v>
      </c>
      <c r="D173" s="52">
        <v>0.12</v>
      </c>
      <c r="E173" s="52">
        <v>0.75</v>
      </c>
      <c r="F173" s="52">
        <v>1.07</v>
      </c>
      <c r="G173" s="51">
        <v>11.5</v>
      </c>
      <c r="H173" s="53">
        <v>453</v>
      </c>
    </row>
    <row r="174" spans="1:8" ht="64.5">
      <c r="A174" s="41"/>
      <c r="B174" s="50" t="s">
        <v>34</v>
      </c>
      <c r="C174" s="51">
        <v>180</v>
      </c>
      <c r="D174" s="52">
        <v>8.5</v>
      </c>
      <c r="E174" s="52">
        <v>9.5</v>
      </c>
      <c r="F174" s="52">
        <v>46.62</v>
      </c>
      <c r="G174" s="51">
        <v>270.81</v>
      </c>
      <c r="H174" s="53">
        <v>237</v>
      </c>
    </row>
    <row r="175" spans="1:8" ht="51.75">
      <c r="A175" s="41"/>
      <c r="B175" s="50" t="s">
        <v>35</v>
      </c>
      <c r="C175" s="51">
        <v>200</v>
      </c>
      <c r="D175" s="52">
        <v>0.08</v>
      </c>
      <c r="E175" s="52">
        <v>0</v>
      </c>
      <c r="F175" s="52">
        <v>10.62</v>
      </c>
      <c r="G175" s="51">
        <v>40.44</v>
      </c>
      <c r="H175" s="53">
        <v>508</v>
      </c>
    </row>
    <row r="176" spans="1:8" ht="77.25">
      <c r="A176" s="41"/>
      <c r="B176" s="50" t="s">
        <v>36</v>
      </c>
      <c r="C176" s="51">
        <v>30</v>
      </c>
      <c r="D176" s="52">
        <v>1.98</v>
      </c>
      <c r="E176" s="52">
        <v>0.27</v>
      </c>
      <c r="F176" s="52">
        <v>11.4</v>
      </c>
      <c r="G176" s="51">
        <v>59.7</v>
      </c>
      <c r="H176" s="53">
        <v>108</v>
      </c>
    </row>
    <row r="177" spans="1:8" ht="26.25">
      <c r="A177" s="54"/>
      <c r="B177" s="50" t="s">
        <v>37</v>
      </c>
      <c r="C177" s="51">
        <v>30</v>
      </c>
      <c r="D177" s="52">
        <v>1.98</v>
      </c>
      <c r="E177" s="52">
        <v>0.36</v>
      </c>
      <c r="F177" s="52">
        <v>10.02</v>
      </c>
      <c r="G177" s="51">
        <v>52.2</v>
      </c>
      <c r="H177" s="53">
        <v>109</v>
      </c>
    </row>
    <row r="178" spans="1:8">
      <c r="A178" s="55" t="s">
        <v>38</v>
      </c>
      <c r="B178" s="56"/>
      <c r="C178" s="57">
        <f t="shared" ref="C178:G178" si="30">SUM(C170:C177)</f>
        <v>910</v>
      </c>
      <c r="D178" s="58">
        <f t="shared" si="30"/>
        <v>29.25</v>
      </c>
      <c r="E178" s="58">
        <f t="shared" si="30"/>
        <v>29.18</v>
      </c>
      <c r="F178" s="58">
        <f t="shared" si="30"/>
        <v>115.22</v>
      </c>
      <c r="G178" s="57">
        <f t="shared" si="30"/>
        <v>817.22</v>
      </c>
      <c r="H178" s="59"/>
    </row>
    <row r="179" spans="1:8" ht="64.5">
      <c r="A179" s="49" t="s">
        <v>39</v>
      </c>
      <c r="B179" s="50" t="s">
        <v>42</v>
      </c>
      <c r="C179" s="51">
        <v>200</v>
      </c>
      <c r="D179" s="52">
        <v>0.24</v>
      </c>
      <c r="E179" s="52">
        <v>0.06</v>
      </c>
      <c r="F179" s="52">
        <v>10.16</v>
      </c>
      <c r="G179" s="51">
        <v>42.14</v>
      </c>
      <c r="H179" s="53" t="s">
        <v>43</v>
      </c>
    </row>
    <row r="180" spans="1:8" ht="51.75">
      <c r="A180" s="54"/>
      <c r="B180" s="50" t="s">
        <v>141</v>
      </c>
      <c r="C180" s="51">
        <v>100</v>
      </c>
      <c r="D180" s="52">
        <v>9.86</v>
      </c>
      <c r="E180" s="52">
        <v>10.67</v>
      </c>
      <c r="F180" s="52">
        <v>37.81</v>
      </c>
      <c r="G180" s="51">
        <v>248.27</v>
      </c>
      <c r="H180" s="53">
        <v>555</v>
      </c>
    </row>
    <row r="181" spans="1:8">
      <c r="A181" s="55" t="s">
        <v>44</v>
      </c>
      <c r="B181" s="56"/>
      <c r="C181" s="57">
        <f t="shared" ref="C181:G181" si="31">SUM(C179:C180)</f>
        <v>300</v>
      </c>
      <c r="D181" s="58">
        <f t="shared" si="31"/>
        <v>10.1</v>
      </c>
      <c r="E181" s="58">
        <f t="shared" si="31"/>
        <v>10.73</v>
      </c>
      <c r="F181" s="58">
        <f t="shared" si="31"/>
        <v>47.97</v>
      </c>
      <c r="G181" s="57">
        <f t="shared" si="31"/>
        <v>290.41000000000003</v>
      </c>
      <c r="H181" s="59"/>
    </row>
    <row r="182" spans="1:8" ht="15.75" thickBot="1">
      <c r="A182" s="60" t="s">
        <v>45</v>
      </c>
      <c r="B182" s="61"/>
      <c r="C182" s="62">
        <f t="shared" ref="C182:G182" si="32">C181+C178+C169</f>
        <v>1835</v>
      </c>
      <c r="D182" s="63">
        <f t="shared" si="32"/>
        <v>59.38</v>
      </c>
      <c r="E182" s="63">
        <f t="shared" si="32"/>
        <v>59.78</v>
      </c>
      <c r="F182" s="63">
        <f t="shared" si="32"/>
        <v>256.32000000000005</v>
      </c>
      <c r="G182" s="63">
        <f t="shared" si="32"/>
        <v>1661.53</v>
      </c>
      <c r="H182" s="72"/>
    </row>
    <row r="183" spans="1:8">
      <c r="A183" s="65" t="s">
        <v>142</v>
      </c>
      <c r="B183" s="47"/>
      <c r="C183" s="47"/>
      <c r="D183" s="47"/>
      <c r="E183" s="47"/>
      <c r="F183" s="47"/>
      <c r="G183" s="47"/>
      <c r="H183" s="48"/>
    </row>
    <row r="184" spans="1:8" ht="39">
      <c r="A184" s="49" t="s">
        <v>21</v>
      </c>
      <c r="B184" s="50" t="s">
        <v>143</v>
      </c>
      <c r="C184" s="51">
        <v>200</v>
      </c>
      <c r="D184" s="52">
        <v>21.06</v>
      </c>
      <c r="E184" s="52">
        <v>21.97</v>
      </c>
      <c r="F184" s="52">
        <v>31.14</v>
      </c>
      <c r="G184" s="51">
        <v>356.3</v>
      </c>
      <c r="H184" s="53">
        <v>117</v>
      </c>
    </row>
    <row r="185" spans="1:8" ht="39">
      <c r="A185" s="41"/>
      <c r="B185" s="50" t="s">
        <v>144</v>
      </c>
      <c r="C185" s="51">
        <v>50</v>
      </c>
      <c r="D185" s="52">
        <v>0.09</v>
      </c>
      <c r="E185" s="52">
        <v>0</v>
      </c>
      <c r="F185" s="52">
        <v>33.08</v>
      </c>
      <c r="G185" s="51">
        <v>127.6</v>
      </c>
      <c r="H185" s="53">
        <v>474</v>
      </c>
    </row>
    <row r="186" spans="1:8" ht="39">
      <c r="A186" s="41"/>
      <c r="B186" s="50" t="s">
        <v>145</v>
      </c>
      <c r="C186" s="51">
        <v>100</v>
      </c>
      <c r="D186" s="52">
        <v>0.4</v>
      </c>
      <c r="E186" s="52">
        <v>0.4</v>
      </c>
      <c r="F186" s="52">
        <v>9.8000000000000007</v>
      </c>
      <c r="G186" s="51">
        <v>47</v>
      </c>
      <c r="H186" s="53">
        <v>112</v>
      </c>
    </row>
    <row r="187" spans="1:8" ht="51.75">
      <c r="A187" s="54"/>
      <c r="B187" s="50" t="s">
        <v>98</v>
      </c>
      <c r="C187" s="51">
        <v>200</v>
      </c>
      <c r="D187" s="52">
        <v>0.26</v>
      </c>
      <c r="E187" s="52">
        <v>0.02</v>
      </c>
      <c r="F187" s="52">
        <v>8.06</v>
      </c>
      <c r="G187" s="51">
        <v>33.22</v>
      </c>
      <c r="H187" s="53" t="s">
        <v>99</v>
      </c>
    </row>
    <row r="188" spans="1:8">
      <c r="A188" s="55" t="s">
        <v>26</v>
      </c>
      <c r="B188" s="56"/>
      <c r="C188" s="57">
        <f t="shared" ref="C188:G188" si="33">SUM(C184:C187)</f>
        <v>550</v>
      </c>
      <c r="D188" s="58">
        <f t="shared" si="33"/>
        <v>21.81</v>
      </c>
      <c r="E188" s="58">
        <f t="shared" si="33"/>
        <v>22.389999999999997</v>
      </c>
      <c r="F188" s="58">
        <f t="shared" si="33"/>
        <v>82.08</v>
      </c>
      <c r="G188" s="57">
        <f t="shared" si="33"/>
        <v>564.12</v>
      </c>
      <c r="H188" s="59"/>
    </row>
    <row r="189" spans="1:8" ht="26.25">
      <c r="A189" s="49" t="s">
        <v>27</v>
      </c>
      <c r="B189" s="50" t="s">
        <v>51</v>
      </c>
      <c r="C189" s="51">
        <v>100</v>
      </c>
      <c r="D189" s="52">
        <v>1.17</v>
      </c>
      <c r="E189" s="52">
        <v>0.1</v>
      </c>
      <c r="F189" s="52">
        <v>5.67</v>
      </c>
      <c r="G189" s="51">
        <v>28.33</v>
      </c>
      <c r="H189" s="53">
        <v>16</v>
      </c>
    </row>
    <row r="190" spans="1:8" ht="26.25">
      <c r="A190" s="41"/>
      <c r="B190" s="50" t="s">
        <v>146</v>
      </c>
      <c r="C190" s="51">
        <v>250</v>
      </c>
      <c r="D190" s="52">
        <v>5.5</v>
      </c>
      <c r="E190" s="52">
        <v>9.33</v>
      </c>
      <c r="F190" s="52">
        <v>56.75</v>
      </c>
      <c r="G190" s="51">
        <v>246.79</v>
      </c>
      <c r="H190" s="53" t="s">
        <v>147</v>
      </c>
    </row>
    <row r="191" spans="1:8" ht="39">
      <c r="A191" s="41"/>
      <c r="B191" s="50" t="s">
        <v>148</v>
      </c>
      <c r="C191" s="51">
        <v>100</v>
      </c>
      <c r="D191" s="52">
        <v>15.3</v>
      </c>
      <c r="E191" s="52">
        <v>13.06</v>
      </c>
      <c r="F191" s="52">
        <v>10.34</v>
      </c>
      <c r="G191" s="51">
        <v>256.89999999999998</v>
      </c>
      <c r="H191" s="53">
        <v>410</v>
      </c>
    </row>
    <row r="192" spans="1:8" ht="26.25">
      <c r="A192" s="41"/>
      <c r="B192" s="50" t="s">
        <v>149</v>
      </c>
      <c r="C192" s="51">
        <v>180</v>
      </c>
      <c r="D192" s="52">
        <v>2.97</v>
      </c>
      <c r="E192" s="52">
        <v>5.67</v>
      </c>
      <c r="F192" s="52">
        <v>19.48</v>
      </c>
      <c r="G192" s="51">
        <v>141.86000000000001</v>
      </c>
      <c r="H192" s="53" t="s">
        <v>150</v>
      </c>
    </row>
    <row r="193" spans="1:8" ht="51.75">
      <c r="A193" s="41"/>
      <c r="B193" s="50" t="s">
        <v>103</v>
      </c>
      <c r="C193" s="51">
        <v>200</v>
      </c>
      <c r="D193" s="52">
        <v>0.32</v>
      </c>
      <c r="E193" s="52">
        <v>0.14000000000000001</v>
      </c>
      <c r="F193" s="52">
        <v>11.46</v>
      </c>
      <c r="G193" s="51">
        <v>48.32</v>
      </c>
      <c r="H193" s="53">
        <v>519</v>
      </c>
    </row>
    <row r="194" spans="1:8" ht="77.25">
      <c r="A194" s="41"/>
      <c r="B194" s="50" t="s">
        <v>36</v>
      </c>
      <c r="C194" s="51">
        <v>30</v>
      </c>
      <c r="D194" s="52">
        <v>1.98</v>
      </c>
      <c r="E194" s="52">
        <v>0.27</v>
      </c>
      <c r="F194" s="52">
        <v>11.4</v>
      </c>
      <c r="G194" s="51">
        <v>59.7</v>
      </c>
      <c r="H194" s="53">
        <v>108</v>
      </c>
    </row>
    <row r="195" spans="1:8" ht="26.25">
      <c r="A195" s="54"/>
      <c r="B195" s="50" t="s">
        <v>37</v>
      </c>
      <c r="C195" s="51">
        <v>30</v>
      </c>
      <c r="D195" s="52">
        <v>1.98</v>
      </c>
      <c r="E195" s="52">
        <v>0.36</v>
      </c>
      <c r="F195" s="52">
        <v>10.02</v>
      </c>
      <c r="G195" s="51">
        <v>52.2</v>
      </c>
      <c r="H195" s="53">
        <v>109</v>
      </c>
    </row>
    <row r="196" spans="1:8">
      <c r="A196" s="55" t="s">
        <v>38</v>
      </c>
      <c r="B196" s="56"/>
      <c r="C196" s="57">
        <f>SUM(C189:C195)</f>
        <v>890</v>
      </c>
      <c r="D196" s="57">
        <f t="shared" ref="D196:G196" si="34">SUM(D189:D195)</f>
        <v>29.22</v>
      </c>
      <c r="E196" s="57">
        <f t="shared" si="34"/>
        <v>28.930000000000003</v>
      </c>
      <c r="F196" s="57">
        <f t="shared" si="34"/>
        <v>125.12000000000002</v>
      </c>
      <c r="G196" s="57">
        <f t="shared" si="34"/>
        <v>834.10000000000014</v>
      </c>
      <c r="H196" s="59"/>
    </row>
    <row r="197" spans="1:8" ht="51.75">
      <c r="A197" s="49" t="s">
        <v>39</v>
      </c>
      <c r="B197" s="50" t="s">
        <v>60</v>
      </c>
      <c r="C197" s="51">
        <v>200</v>
      </c>
      <c r="D197" s="52">
        <v>0</v>
      </c>
      <c r="E197" s="52">
        <v>0</v>
      </c>
      <c r="F197" s="52">
        <v>15</v>
      </c>
      <c r="G197" s="51">
        <v>95</v>
      </c>
      <c r="H197" s="53">
        <v>614</v>
      </c>
    </row>
    <row r="198" spans="1:8" ht="77.25">
      <c r="A198" s="54"/>
      <c r="B198" s="50" t="s">
        <v>105</v>
      </c>
      <c r="C198" s="51">
        <v>100</v>
      </c>
      <c r="D198" s="52">
        <v>9.6199999999999992</v>
      </c>
      <c r="E198" s="52">
        <v>10.4</v>
      </c>
      <c r="F198" s="52">
        <v>32.700000000000003</v>
      </c>
      <c r="G198" s="51">
        <v>251.6</v>
      </c>
      <c r="H198" s="53" t="s">
        <v>106</v>
      </c>
    </row>
    <row r="199" spans="1:8">
      <c r="A199" s="78" t="s">
        <v>44</v>
      </c>
      <c r="B199" s="79"/>
      <c r="C199" s="80">
        <f t="shared" ref="C199:G199" si="35">SUM(C197:C198)</f>
        <v>300</v>
      </c>
      <c r="D199" s="81">
        <f t="shared" si="35"/>
        <v>9.6199999999999992</v>
      </c>
      <c r="E199" s="81">
        <f t="shared" si="35"/>
        <v>10.4</v>
      </c>
      <c r="F199" s="81">
        <f t="shared" si="35"/>
        <v>47.7</v>
      </c>
      <c r="G199" s="80">
        <f t="shared" si="35"/>
        <v>346.6</v>
      </c>
      <c r="H199" s="82"/>
    </row>
    <row r="200" spans="1:8" ht="15.75" thickBot="1">
      <c r="A200" s="83" t="s">
        <v>45</v>
      </c>
      <c r="B200" s="84"/>
      <c r="C200" s="85">
        <f>C199+C196+C188</f>
        <v>1740</v>
      </c>
      <c r="D200" s="86">
        <f>D199+D196+D188</f>
        <v>60.649999999999991</v>
      </c>
      <c r="E200" s="86">
        <f>E199+E196+E188</f>
        <v>61.72</v>
      </c>
      <c r="F200" s="86">
        <f>F199+F196+F188</f>
        <v>254.90000000000003</v>
      </c>
      <c r="G200" s="86">
        <f>G199+G196+G188</f>
        <v>1744.8200000000002</v>
      </c>
      <c r="H200" s="87"/>
    </row>
    <row r="201" spans="1:8">
      <c r="A201" s="88" t="s">
        <v>151</v>
      </c>
      <c r="B201" s="39"/>
      <c r="C201" s="89">
        <f>C200+C182+C159+C142+C124+C107+C91+C70+C53+C34</f>
        <v>17590</v>
      </c>
      <c r="D201" s="90">
        <f>D200+D182+D159+D142+D124+D107+D91+D70+D53+D34</f>
        <v>599.34999999999991</v>
      </c>
      <c r="E201" s="90">
        <f>E200+E182+E159+E142+E124+E107+E91+E70+E53+E34</f>
        <v>603.84</v>
      </c>
      <c r="F201" s="90">
        <f>F200+F182+F159+F142+F124+F107+F91+F70+F53+F34</f>
        <v>2516.4100000000003</v>
      </c>
      <c r="G201" s="90">
        <f>G200+G182+G159+G142+G124+G107+G91+G70+G53+G34</f>
        <v>17567.850000000002</v>
      </c>
      <c r="H201" s="91"/>
    </row>
    <row r="202" spans="1:8" ht="15.75" thickBot="1">
      <c r="A202" s="92" t="s">
        <v>152</v>
      </c>
      <c r="B202" s="93"/>
      <c r="C202" s="94">
        <f t="shared" ref="C202:G202" si="36">C201/10</f>
        <v>1759</v>
      </c>
      <c r="D202" s="94">
        <f t="shared" si="36"/>
        <v>59.934999999999988</v>
      </c>
      <c r="E202" s="94">
        <f t="shared" si="36"/>
        <v>60.384</v>
      </c>
      <c r="F202" s="94">
        <f t="shared" si="36"/>
        <v>251.64100000000002</v>
      </c>
      <c r="G202" s="94">
        <f t="shared" si="36"/>
        <v>1756.7850000000003</v>
      </c>
      <c r="H202" s="95"/>
    </row>
    <row r="203" spans="1:8">
      <c r="A203" s="96"/>
      <c r="B203" s="97"/>
      <c r="C203" s="98"/>
      <c r="D203" s="99"/>
      <c r="E203" s="99"/>
      <c r="F203" s="99"/>
      <c r="G203" s="98"/>
      <c r="H203" s="98"/>
    </row>
    <row r="204" spans="1:8">
      <c r="A204" s="100"/>
      <c r="B204" s="101" t="s">
        <v>153</v>
      </c>
      <c r="C204" s="102">
        <f>(C188+C169+C148+C130+C112+C96+C80+C58+C40+C21)/10</f>
        <v>565</v>
      </c>
      <c r="D204" s="52">
        <f>(D188+D169+D148+D130+D112+D96+D80+D58+D40+D21)/10</f>
        <v>20.540000000000003</v>
      </c>
      <c r="E204" s="52">
        <f>(E188+E169+E148+E130+E112+E96+E80+E58+E40+E21)/10</f>
        <v>20.491999999999997</v>
      </c>
      <c r="F204" s="103">
        <f>(F188+F169+F148+F130+F112+F96+F80+F58+F40+F21)/10</f>
        <v>82.138000000000005</v>
      </c>
      <c r="G204" s="104">
        <f>(G188+G169+G148+G130+G112+G96+G80+G58+G40+G21)/10</f>
        <v>574.88499999999999</v>
      </c>
      <c r="H204" s="105"/>
    </row>
    <row r="205" spans="1:8">
      <c r="A205" s="100"/>
      <c r="B205" s="101" t="s">
        <v>154</v>
      </c>
      <c r="C205" s="102">
        <f>(C196+C178+C155+C138+C120+C103+C87+C66+C49+C30)/10</f>
        <v>894</v>
      </c>
      <c r="D205" s="52">
        <f>(D196+D178+D155+D138+D120+D103+D87+D66+D49+D30)/10</f>
        <v>29.435000000000002</v>
      </c>
      <c r="E205" s="52">
        <f>(E196+E178+E155+E138+E120+E103+E87+E66+E49+E30)/10</f>
        <v>29.686</v>
      </c>
      <c r="F205" s="103">
        <f>(F196+F178+F155+F138+F120+F103+F87+F66+F49+F30)/10</f>
        <v>124.917</v>
      </c>
      <c r="G205" s="104">
        <f>(G196+G178+G155+G138+G120+G103+G87+G66+G49+G30)/10</f>
        <v>862.69200000000023</v>
      </c>
      <c r="H205" s="105"/>
    </row>
    <row r="206" spans="1:8">
      <c r="A206" s="100"/>
      <c r="B206" s="101" t="s">
        <v>155</v>
      </c>
      <c r="C206" s="102">
        <f>(C199+C181+C158+C141+C123+C106+C90+C69+C52+C33)/10</f>
        <v>300</v>
      </c>
      <c r="D206" s="52">
        <f>(D199+D181+D158+D141+D123+D106+D90+D69+D52+D33)/10</f>
        <v>9.9600000000000009</v>
      </c>
      <c r="E206" s="52">
        <f>(E199+E181+E158+E141+E123+E106+E90+E69+E52+E33)/10</f>
        <v>10.206</v>
      </c>
      <c r="F206" s="103">
        <f>(F199+F181+F158+F141+F123+F106+F90+F69+F52+F33)/10</f>
        <v>44.585999999999999</v>
      </c>
      <c r="G206" s="104">
        <f>(G199+G181+G158+G141+G123+G106+G90+G69+G52+G33)/10</f>
        <v>319.20799999999997</v>
      </c>
      <c r="H206" s="105"/>
    </row>
  </sheetData>
  <mergeCells count="90">
    <mergeCell ref="A199:B199"/>
    <mergeCell ref="A200:B200"/>
    <mergeCell ref="A201:B201"/>
    <mergeCell ref="A202:B202"/>
    <mergeCell ref="A203:B203"/>
    <mergeCell ref="A183:H183"/>
    <mergeCell ref="A184:A187"/>
    <mergeCell ref="A188:B188"/>
    <mergeCell ref="A189:A195"/>
    <mergeCell ref="A196:B196"/>
    <mergeCell ref="A197:A198"/>
    <mergeCell ref="A169:B169"/>
    <mergeCell ref="A170:A177"/>
    <mergeCell ref="A178:B178"/>
    <mergeCell ref="A179:A180"/>
    <mergeCell ref="A181:B181"/>
    <mergeCell ref="A182:B182"/>
    <mergeCell ref="A155:B155"/>
    <mergeCell ref="A156:A157"/>
    <mergeCell ref="A158:B158"/>
    <mergeCell ref="A159:B159"/>
    <mergeCell ref="A160:H160"/>
    <mergeCell ref="A161:A168"/>
    <mergeCell ref="A141:B141"/>
    <mergeCell ref="A142:B142"/>
    <mergeCell ref="A143:H143"/>
    <mergeCell ref="A144:A147"/>
    <mergeCell ref="A148:B148"/>
    <mergeCell ref="A149:A154"/>
    <mergeCell ref="A125:H125"/>
    <mergeCell ref="A126:A129"/>
    <mergeCell ref="A130:B130"/>
    <mergeCell ref="A131:A137"/>
    <mergeCell ref="A138:B138"/>
    <mergeCell ref="A139:A140"/>
    <mergeCell ref="A112:B112"/>
    <mergeCell ref="A113:A119"/>
    <mergeCell ref="A120:B120"/>
    <mergeCell ref="A121:A122"/>
    <mergeCell ref="A123:B123"/>
    <mergeCell ref="A124:B124"/>
    <mergeCell ref="A103:B103"/>
    <mergeCell ref="A104:A105"/>
    <mergeCell ref="A106:B106"/>
    <mergeCell ref="A107:B107"/>
    <mergeCell ref="A108:H108"/>
    <mergeCell ref="A109:A111"/>
    <mergeCell ref="A90:B90"/>
    <mergeCell ref="A91:B91"/>
    <mergeCell ref="A92:H92"/>
    <mergeCell ref="A93:A95"/>
    <mergeCell ref="A96:B96"/>
    <mergeCell ref="A97:A102"/>
    <mergeCell ref="A71:H71"/>
    <mergeCell ref="A72:A79"/>
    <mergeCell ref="A80:B80"/>
    <mergeCell ref="A81:A86"/>
    <mergeCell ref="A87:B87"/>
    <mergeCell ref="A88:A89"/>
    <mergeCell ref="A58:B58"/>
    <mergeCell ref="A59:A65"/>
    <mergeCell ref="A66:B66"/>
    <mergeCell ref="A67:A68"/>
    <mergeCell ref="A69:B69"/>
    <mergeCell ref="A70:B70"/>
    <mergeCell ref="A49:B49"/>
    <mergeCell ref="A50:A51"/>
    <mergeCell ref="A52:B52"/>
    <mergeCell ref="A53:B53"/>
    <mergeCell ref="A54:H54"/>
    <mergeCell ref="A55:A57"/>
    <mergeCell ref="A33:B33"/>
    <mergeCell ref="A34:B34"/>
    <mergeCell ref="A35:H35"/>
    <mergeCell ref="A36:A39"/>
    <mergeCell ref="A40:B40"/>
    <mergeCell ref="A41:A48"/>
    <mergeCell ref="A17:H17"/>
    <mergeCell ref="A18:A20"/>
    <mergeCell ref="A21:B21"/>
    <mergeCell ref="A22:A29"/>
    <mergeCell ref="A30:B30"/>
    <mergeCell ref="A31:A32"/>
    <mergeCell ref="A11:H11"/>
    <mergeCell ref="A15:A16"/>
    <mergeCell ref="B15:B16"/>
    <mergeCell ref="C15:C16"/>
    <mergeCell ref="D15:F15"/>
    <mergeCell ref="G15:G16"/>
    <mergeCell ref="H15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2023-09-14T13:43:55Z</cp:lastPrinted>
  <dcterms:created xsi:type="dcterms:W3CDTF">2023-09-14T13:34:31Z</dcterms:created>
  <dcterms:modified xsi:type="dcterms:W3CDTF">2023-09-14T13:52:43Z</dcterms:modified>
</cp:coreProperties>
</file>