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\2023-2024\Меню без морож. и мониторинг 85\"/>
    </mc:Choice>
  </mc:AlternateContent>
  <bookViews>
    <workbookView xWindow="0" yWindow="0" windowWidth="28800" windowHeight="12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9" i="1" l="1"/>
  <c r="G202" i="1" s="1"/>
  <c r="F189" i="1"/>
  <c r="F202" i="1" s="1"/>
  <c r="E189" i="1"/>
  <c r="E202" i="1" s="1"/>
  <c r="D189" i="1"/>
  <c r="D202" i="1" s="1"/>
  <c r="C189" i="1"/>
  <c r="C202" i="1" s="1"/>
  <c r="G186" i="1"/>
  <c r="G201" i="1" s="1"/>
  <c r="F186" i="1"/>
  <c r="F201" i="1" s="1"/>
  <c r="E186" i="1"/>
  <c r="E201" i="1" s="1"/>
  <c r="D186" i="1"/>
  <c r="D201" i="1" s="1"/>
  <c r="C186" i="1"/>
  <c r="C201" i="1" s="1"/>
  <c r="G179" i="1"/>
  <c r="G200" i="1" s="1"/>
  <c r="F179" i="1"/>
  <c r="F190" i="1" s="1"/>
  <c r="E179" i="1"/>
  <c r="E200" i="1" s="1"/>
  <c r="D179" i="1"/>
  <c r="D190" i="1" s="1"/>
  <c r="C179" i="1"/>
  <c r="C200" i="1" s="1"/>
  <c r="H173" i="1"/>
  <c r="G172" i="1"/>
  <c r="F172" i="1"/>
  <c r="E172" i="1"/>
  <c r="D172" i="1"/>
  <c r="C172" i="1"/>
  <c r="G169" i="1"/>
  <c r="F169" i="1"/>
  <c r="F173" i="1" s="1"/>
  <c r="E169" i="1"/>
  <c r="D169" i="1"/>
  <c r="D173" i="1" s="1"/>
  <c r="C169" i="1"/>
  <c r="G161" i="1"/>
  <c r="G173" i="1" s="1"/>
  <c r="F161" i="1"/>
  <c r="E161" i="1"/>
  <c r="E173" i="1" s="1"/>
  <c r="D161" i="1"/>
  <c r="C161" i="1"/>
  <c r="C173" i="1" s="1"/>
  <c r="G150" i="1"/>
  <c r="F150" i="1"/>
  <c r="E150" i="1"/>
  <c r="D150" i="1"/>
  <c r="C150" i="1"/>
  <c r="G147" i="1"/>
  <c r="F147" i="1"/>
  <c r="F151" i="1" s="1"/>
  <c r="E147" i="1"/>
  <c r="D147" i="1"/>
  <c r="D151" i="1" s="1"/>
  <c r="C147" i="1"/>
  <c r="G141" i="1"/>
  <c r="G151" i="1" s="1"/>
  <c r="F141" i="1"/>
  <c r="E141" i="1"/>
  <c r="E151" i="1" s="1"/>
  <c r="D141" i="1"/>
  <c r="C141" i="1"/>
  <c r="C151" i="1" s="1"/>
  <c r="G134" i="1"/>
  <c r="F134" i="1"/>
  <c r="E134" i="1"/>
  <c r="D134" i="1"/>
  <c r="C134" i="1"/>
  <c r="G131" i="1"/>
  <c r="F131" i="1"/>
  <c r="F135" i="1" s="1"/>
  <c r="E131" i="1"/>
  <c r="D131" i="1"/>
  <c r="D135" i="1" s="1"/>
  <c r="C131" i="1"/>
  <c r="G124" i="1"/>
  <c r="G135" i="1" s="1"/>
  <c r="F124" i="1"/>
  <c r="E124" i="1"/>
  <c r="E135" i="1" s="1"/>
  <c r="D124" i="1"/>
  <c r="C124" i="1"/>
  <c r="C135" i="1" s="1"/>
  <c r="G117" i="1"/>
  <c r="F117" i="1"/>
  <c r="E117" i="1"/>
  <c r="D117" i="1"/>
  <c r="C117" i="1"/>
  <c r="G114" i="1"/>
  <c r="F114" i="1"/>
  <c r="F118" i="1" s="1"/>
  <c r="E114" i="1"/>
  <c r="D114" i="1"/>
  <c r="D118" i="1" s="1"/>
  <c r="C114" i="1"/>
  <c r="G107" i="1"/>
  <c r="G118" i="1" s="1"/>
  <c r="F107" i="1"/>
  <c r="E107" i="1"/>
  <c r="E118" i="1" s="1"/>
  <c r="D107" i="1"/>
  <c r="C107" i="1"/>
  <c r="C118" i="1" s="1"/>
  <c r="G101" i="1"/>
  <c r="F101" i="1"/>
  <c r="E101" i="1"/>
  <c r="D101" i="1"/>
  <c r="C101" i="1"/>
  <c r="G98" i="1"/>
  <c r="F98" i="1"/>
  <c r="F102" i="1" s="1"/>
  <c r="E98" i="1"/>
  <c r="D98" i="1"/>
  <c r="D102" i="1" s="1"/>
  <c r="C98" i="1"/>
  <c r="G92" i="1"/>
  <c r="G102" i="1" s="1"/>
  <c r="F92" i="1"/>
  <c r="E92" i="1"/>
  <c r="E102" i="1" s="1"/>
  <c r="D92" i="1"/>
  <c r="C92" i="1"/>
  <c r="C102" i="1" s="1"/>
  <c r="G86" i="1"/>
  <c r="G87" i="1" s="1"/>
  <c r="F86" i="1"/>
  <c r="E86" i="1"/>
  <c r="E87" i="1" s="1"/>
  <c r="D86" i="1"/>
  <c r="C86" i="1"/>
  <c r="C87" i="1" s="1"/>
  <c r="G83" i="1"/>
  <c r="F83" i="1"/>
  <c r="F87" i="1" s="1"/>
  <c r="E83" i="1"/>
  <c r="D83" i="1"/>
  <c r="D87" i="1" s="1"/>
  <c r="C83" i="1"/>
  <c r="G77" i="1"/>
  <c r="F77" i="1"/>
  <c r="E77" i="1"/>
  <c r="D77" i="1"/>
  <c r="C77" i="1"/>
  <c r="G66" i="1"/>
  <c r="F66" i="1"/>
  <c r="E66" i="1"/>
  <c r="D66" i="1"/>
  <c r="C66" i="1"/>
  <c r="G63" i="1"/>
  <c r="F63" i="1"/>
  <c r="F67" i="1" s="1"/>
  <c r="E63" i="1"/>
  <c r="D63" i="1"/>
  <c r="D67" i="1" s="1"/>
  <c r="C63" i="1"/>
  <c r="G56" i="1"/>
  <c r="G67" i="1" s="1"/>
  <c r="F56" i="1"/>
  <c r="E56" i="1"/>
  <c r="E67" i="1" s="1"/>
  <c r="D56" i="1"/>
  <c r="C56" i="1"/>
  <c r="C67" i="1" s="1"/>
  <c r="G50" i="1"/>
  <c r="G51" i="1" s="1"/>
  <c r="F50" i="1"/>
  <c r="E50" i="1"/>
  <c r="E51" i="1" s="1"/>
  <c r="D50" i="1"/>
  <c r="C50" i="1"/>
  <c r="C51" i="1" s="1"/>
  <c r="G47" i="1"/>
  <c r="F47" i="1"/>
  <c r="F51" i="1" s="1"/>
  <c r="E47" i="1"/>
  <c r="D47" i="1"/>
  <c r="D51" i="1" s="1"/>
  <c r="C47" i="1"/>
  <c r="G39" i="1"/>
  <c r="F39" i="1"/>
  <c r="E39" i="1"/>
  <c r="D39" i="1"/>
  <c r="C39" i="1"/>
  <c r="G32" i="1"/>
  <c r="G33" i="1" s="1"/>
  <c r="F32" i="1"/>
  <c r="E32" i="1"/>
  <c r="E33" i="1" s="1"/>
  <c r="D32" i="1"/>
  <c r="C32" i="1"/>
  <c r="C33" i="1" s="1"/>
  <c r="G29" i="1"/>
  <c r="F29" i="1"/>
  <c r="F33" i="1" s="1"/>
  <c r="E29" i="1"/>
  <c r="D29" i="1"/>
  <c r="D33" i="1" s="1"/>
  <c r="C29" i="1"/>
  <c r="G21" i="1"/>
  <c r="F21" i="1"/>
  <c r="E21" i="1"/>
  <c r="D21" i="1"/>
  <c r="C21" i="1"/>
  <c r="D191" i="1" l="1"/>
  <c r="D192" i="1" s="1"/>
  <c r="F191" i="1"/>
  <c r="F192" i="1" s="1"/>
  <c r="C190" i="1"/>
  <c r="C191" i="1" s="1"/>
  <c r="C192" i="1" s="1"/>
  <c r="E190" i="1"/>
  <c r="E191" i="1" s="1"/>
  <c r="E192" i="1" s="1"/>
  <c r="G190" i="1"/>
  <c r="G191" i="1" s="1"/>
  <c r="G192" i="1" s="1"/>
  <c r="D200" i="1"/>
  <c r="F200" i="1"/>
</calcChain>
</file>

<file path=xl/sharedStrings.xml><?xml version="1.0" encoding="utf-8"?>
<sst xmlns="http://schemas.openxmlformats.org/spreadsheetml/2006/main" count="295" uniqueCount="171">
  <si>
    <t>СОГЛАСОВАНО</t>
  </si>
  <si>
    <t>УТВЕРЖДАЮ</t>
  </si>
  <si>
    <t>ООО "Саратовский Комбинат Школьного Питания"</t>
  </si>
  <si>
    <t xml:space="preserve"> Д.С. Блинников</t>
  </si>
  <si>
    <t>(должность)</t>
  </si>
  <si>
    <t>(ФИО)</t>
  </si>
  <si>
    <t xml:space="preserve">                                                                  (дата)</t>
  </si>
  <si>
    <t>(дата)</t>
  </si>
  <si>
    <t>Меню приготавливаемых блюд</t>
  </si>
  <si>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</si>
  <si>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</si>
  <si>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</si>
  <si>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</si>
  <si>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</si>
  <si>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</si>
  <si>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</si>
  <si>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</si>
  <si>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</si>
  <si>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</si>
  <si>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</si>
  <si>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</si>
  <si>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</si>
  <si>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</si>
  <si>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Блинчики с повидлом</t>
  </si>
  <si>
    <t>242.2</t>
  </si>
  <si>
    <t>Чай с сахаром и брусникой</t>
  </si>
  <si>
    <t>ИТОГО ЗА ЗАВТРАК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</si>
  <si>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</si>
  <si>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</si>
  <si>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</si>
  <si>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</si>
  <si>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Бешамель</t>
  </si>
  <si>
    <t>435.1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</si>
  <si>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</si>
  <si>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</si>
  <si>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</si>
  <si>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</si>
  <si>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</si>
  <si>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</si>
  <si>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Пирожки печеные из сдобного теста с картофелем</t>
  </si>
  <si>
    <t>543.3</t>
  </si>
  <si>
    <t>Компот из замороженной ягоды</t>
  </si>
  <si>
    <t>511.1</t>
  </si>
  <si>
    <t>ИТОГО ЗА ПОЛДНИК</t>
  </si>
  <si>
    <t>ИТОГО ЗА ДЕНЬ:</t>
  </si>
  <si>
    <t>День 2</t>
  </si>
  <si>
    <t>Каша манная вязкая</t>
  </si>
  <si>
    <t>Бутерброды горячие с сыром</t>
  </si>
  <si>
    <t>Яйца вареные</t>
  </si>
  <si>
    <t>Чай с сахаром</t>
  </si>
  <si>
    <t>Борщ с капустой и картофелем вегетарианский со сметаной</t>
  </si>
  <si>
    <t>128.1</t>
  </si>
  <si>
    <t>Наггетсы рыбные</t>
  </si>
  <si>
    <t>б/н</t>
  </si>
  <si>
    <t>Пюре картофельное</t>
  </si>
  <si>
    <t xml:space="preserve">   или Картофель отварной</t>
  </si>
  <si>
    <t>Компот из кураги</t>
  </si>
  <si>
    <t>512.1</t>
  </si>
  <si>
    <t>Кисель витаминизированный</t>
  </si>
  <si>
    <t>Булочка с корицей</t>
  </si>
  <si>
    <t>День 3</t>
  </si>
  <si>
    <t>Запеканка из творога (с соусом)</t>
  </si>
  <si>
    <t>Маффин витаминизированный</t>
  </si>
  <si>
    <t>585.1</t>
  </si>
  <si>
    <t>Напиток теплый из вишни</t>
  </si>
  <si>
    <t>511.2</t>
  </si>
  <si>
    <t>Суп картофельный  с рисом на курином бульоне</t>
  </si>
  <si>
    <t>155.3</t>
  </si>
  <si>
    <t>Бефстроганов из кур</t>
  </si>
  <si>
    <t>Каша из гороха с маслом</t>
  </si>
  <si>
    <t>418.1</t>
  </si>
  <si>
    <t>Напиток  витаминизированный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</si>
  <si>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</si>
  <si>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</si>
  <si>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</si>
  <si>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</si>
  <si>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</si>
  <si>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</si>
  <si>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</si>
  <si>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</si>
  <si>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</si>
  <si>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Голубцы ленивые из кур</t>
  </si>
  <si>
    <t>372.2</t>
  </si>
  <si>
    <t>Соус сметанный</t>
  </si>
  <si>
    <t>Чай с лимоном и сахаром</t>
  </si>
  <si>
    <t>Суп картофельный с бобовыми на курином бульоне</t>
  </si>
  <si>
    <t>Рагу из птицы</t>
  </si>
  <si>
    <t>Сок фруктовый, плодовый, ягодный</t>
  </si>
  <si>
    <t>518.1</t>
  </si>
  <si>
    <t>Рогалик со сгущенкой</t>
  </si>
  <si>
    <t>573.2</t>
  </si>
  <si>
    <t>День 5</t>
  </si>
  <si>
    <t>Макаронные изделия, запеченные с сыром</t>
  </si>
  <si>
    <t>Фрукт свежий,  сезонный</t>
  </si>
  <si>
    <t>Чай с клубникой и сахаром</t>
  </si>
  <si>
    <t>494.1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</si>
  <si>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</si>
  <si>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</si>
  <si>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</si>
  <si>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</si>
  <si>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Кисель из концентрата плодового или ягодного</t>
  </si>
  <si>
    <t>Пирожки печеные из сдобного теста с яблоком</t>
  </si>
  <si>
    <t>543.4</t>
  </si>
  <si>
    <t>Неделя 2 День 6</t>
  </si>
  <si>
    <t>Каша рисовая молочная жидкая</t>
  </si>
  <si>
    <t>Напиток теплый клубничный</t>
  </si>
  <si>
    <t>511.3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</si>
  <si>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</si>
  <si>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</si>
  <si>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</si>
  <si>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</si>
  <si>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</si>
  <si>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Спагетти  отварные с маслом</t>
  </si>
  <si>
    <t>Брецель</t>
  </si>
  <si>
    <t>День 7</t>
  </si>
  <si>
    <t>Омлет с брокколи</t>
  </si>
  <si>
    <t>Батон нарезной</t>
  </si>
  <si>
    <t>Коржик молочный витаминизированный</t>
  </si>
  <si>
    <t>Рассольник ленинградский на курином бульоне</t>
  </si>
  <si>
    <t>134.3</t>
  </si>
  <si>
    <t>Рыба  под маринадом</t>
  </si>
  <si>
    <t>Пирог морковный</t>
  </si>
  <si>
    <t>День 8</t>
  </si>
  <si>
    <t>Каша пшенная молочная жидкая</t>
  </si>
  <si>
    <t>Джем порционный</t>
  </si>
  <si>
    <t xml:space="preserve">Булочка ванильная </t>
  </si>
  <si>
    <t>Суп-лапша домашняя на курином бульоне</t>
  </si>
  <si>
    <t>157.1</t>
  </si>
  <si>
    <t>Жаркое из птицы</t>
  </si>
  <si>
    <t>Пирожки печеные из сдобного теста с повидлом</t>
  </si>
  <si>
    <t>День 9</t>
  </si>
  <si>
    <t>Наггетсы куриные</t>
  </si>
  <si>
    <t>Рис отварной</t>
  </si>
  <si>
    <t>Чай яблочно-вишневый</t>
  </si>
  <si>
    <t>494.2</t>
  </si>
  <si>
    <t>Голубцы ленивые</t>
  </si>
  <si>
    <t>Соус томатный</t>
  </si>
  <si>
    <t>Крендель сахарный</t>
  </si>
  <si>
    <t>День 10</t>
  </si>
  <si>
    <t xml:space="preserve">Сырники из творога </t>
  </si>
  <si>
    <t>Соус ягодный сладкий</t>
  </si>
  <si>
    <t>Фрукт свежий, сезонный</t>
  </si>
  <si>
    <t xml:space="preserve">Свекольник </t>
  </si>
  <si>
    <t>131.3</t>
  </si>
  <si>
    <t>Митбол из индейки</t>
  </si>
  <si>
    <t>Рагу из овощей</t>
  </si>
  <si>
    <t>195.1</t>
  </si>
  <si>
    <t>ИТОГО ЗА ВЕСЬ ПЕРИОД:</t>
  </si>
  <si>
    <t>СРЕДНЕЕ ЗНАЧЕНИЕ ЗА ПЕРИОД:</t>
  </si>
  <si>
    <t>Норма среднее значение СанПиН 2.3/2.4.3590-20 Приложение N 10 Таблица 1, Таблица 3</t>
  </si>
  <si>
    <t xml:space="preserve">Выход, гр. 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</si>
  <si>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</si>
  <si>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</si>
  <si>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</si>
  <si>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</si>
  <si>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</si>
  <si>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</si>
  <si>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</si>
  <si>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</si>
  <si>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</si>
  <si>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</si>
  <si>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</si>
  <si>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</si>
  <si>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</si>
  <si>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</si>
  <si>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</si>
  <si>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</si>
  <si>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</si>
  <si>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</si>
  <si>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Директор                        (должность)</t>
  </si>
  <si>
    <t>Т.Я.Сыромолотова                               (ФИО)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</si>
</sst>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 Cry"/>
      <charset val="204"/>
    </font>
    <font>
      <i/>
      <u/>
      <sz val="8"/>
      <name val="Arial Cyr"/>
      <charset val="204"/>
    </font>
    <font>
      <i/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0"/>
      <color theme="1"/>
      <name val="Arimo"/>
    </font>
    <font>
      <sz val="10"/>
      <name val="Calibri"/>
      <family val="2"/>
      <charset val="204"/>
    </font>
    <font>
      <sz val="10"/>
      <color theme="1"/>
      <name val="Arimo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2" fontId="0" fillId="0" borderId="2" xfId="0" applyNumberForma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1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wrapText="1"/>
    </xf>
    <xf numFmtId="1" fontId="7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9" fillId="0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/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/>
    <xf numFmtId="2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/>
    <xf numFmtId="0" fontId="8" fillId="0" borderId="14" xfId="0" applyFont="1" applyFill="1" applyBorder="1"/>
    <xf numFmtId="0" fontId="9" fillId="0" borderId="15" xfId="0" applyFont="1" applyFill="1" applyBorder="1"/>
    <xf numFmtId="0" fontId="9" fillId="0" borderId="16" xfId="0" applyFont="1" applyFill="1" applyBorder="1"/>
    <xf numFmtId="0" fontId="8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wrapText="1"/>
    </xf>
    <xf numFmtId="0" fontId="10" fillId="0" borderId="18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top"/>
    </xf>
    <xf numFmtId="0" fontId="9" fillId="0" borderId="23" xfId="0" applyFont="1" applyFill="1" applyBorder="1"/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top"/>
    </xf>
    <xf numFmtId="0" fontId="9" fillId="0" borderId="21" xfId="0" applyFont="1" applyFill="1" applyBorder="1"/>
    <xf numFmtId="0" fontId="8" fillId="0" borderId="24" xfId="0" applyFont="1" applyFill="1" applyBorder="1" applyAlignment="1">
      <alignment horizontal="left" vertical="top"/>
    </xf>
    <xf numFmtId="0" fontId="9" fillId="0" borderId="25" xfId="0" applyFont="1" applyFill="1" applyBorder="1"/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vertical="top"/>
    </xf>
    <xf numFmtId="0" fontId="9" fillId="0" borderId="28" xfId="0" applyFont="1" applyFill="1" applyBorder="1"/>
    <xf numFmtId="0" fontId="8" fillId="0" borderId="29" xfId="0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left" vertical="top"/>
    </xf>
    <xf numFmtId="0" fontId="9" fillId="0" borderId="32" xfId="0" applyFont="1" applyFill="1" applyBorder="1"/>
    <xf numFmtId="0" fontId="8" fillId="0" borderId="33" xfId="0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left" vertical="top"/>
    </xf>
    <xf numFmtId="3" fontId="8" fillId="0" borderId="36" xfId="0" applyNumberFormat="1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left" vertical="top"/>
    </xf>
    <xf numFmtId="0" fontId="9" fillId="0" borderId="39" xfId="0" applyFont="1" applyFill="1" applyBorder="1"/>
    <xf numFmtId="0" fontId="8" fillId="0" borderId="40" xfId="0" applyFont="1" applyFill="1" applyBorder="1" applyAlignment="1">
      <alignment horizontal="center"/>
    </xf>
    <xf numFmtId="2" fontId="8" fillId="0" borderId="40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left" vertical="top" wrapText="1"/>
    </xf>
    <xf numFmtId="0" fontId="0" fillId="0" borderId="42" xfId="0" applyFont="1" applyFill="1" applyBorder="1" applyAlignment="1"/>
    <xf numFmtId="0" fontId="8" fillId="0" borderId="0" xfId="0" applyFont="1" applyFill="1" applyAlignment="1">
      <alignment horizontal="center" wrapText="1"/>
    </xf>
    <xf numFmtId="2" fontId="8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8" fillId="0" borderId="43" xfId="0" applyFont="1" applyFill="1" applyBorder="1" applyAlignment="1">
      <alignment wrapText="1"/>
    </xf>
    <xf numFmtId="0" fontId="10" fillId="0" borderId="44" xfId="0" applyFont="1" applyFill="1" applyBorder="1" applyAlignment="1">
      <alignment horizontal="center"/>
    </xf>
    <xf numFmtId="2" fontId="8" fillId="0" borderId="45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right" wrapText="1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right" wrapText="1"/>
    </xf>
    <xf numFmtId="0" fontId="10" fillId="0" borderId="50" xfId="0" applyFont="1" applyFill="1" applyBorder="1" applyAlignment="1">
      <alignment horizontal="center"/>
    </xf>
    <xf numFmtId="2" fontId="10" fillId="0" borderId="50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right" wrapText="1"/>
    </xf>
    <xf numFmtId="1" fontId="10" fillId="0" borderId="18" xfId="0" applyNumberFormat="1" applyFont="1" applyFill="1" applyBorder="1" applyAlignment="1">
      <alignment horizontal="center"/>
    </xf>
    <xf numFmtId="2" fontId="10" fillId="0" borderId="52" xfId="0" applyNumberFormat="1" applyFont="1" applyFill="1" applyBorder="1" applyAlignment="1">
      <alignment horizontal="center"/>
    </xf>
    <xf numFmtId="2" fontId="10" fillId="0" borderId="53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abSelected="1" workbookViewId="0">
      <selection activeCell="B6" sqref="B6"/>
    </sheetView>
  </sheetViews>
  <sheetFormatPr defaultRowHeight="15"/>
  <cols>
    <col min="2" max="2" width="20.42578125" customWidth="1"/>
  </cols>
  <sheetData>
    <row r="1" spans="1:8" ht="26.25">
      <c r="A1" s="1"/>
      <c r="B1" s="2" t="s">
        <v>0</v>
      </c>
      <c r="C1" s="3"/>
      <c r="D1" s="3"/>
      <c r="E1" s="3"/>
      <c r="F1" s="4"/>
      <c r="G1" s="5"/>
      <c r="H1" s="6" t="s">
        <v>1</v>
      </c>
    </row>
    <row r="2" spans="1:8">
      <c r="A2" s="1"/>
      <c r="B2" s="7"/>
      <c r="C2" s="8"/>
      <c r="D2" s="9"/>
      <c r="E2" s="9"/>
      <c r="F2" s="10"/>
      <c r="G2" s="11" t="s">
        <v>2</v>
      </c>
      <c r="H2" s="12"/>
    </row>
    <row r="3" spans="1:8" ht="23.25">
      <c r="A3" s="1"/>
      <c r="B3" s="13" t="s">
        <v>169</v>
      </c>
      <c r="C3" s="14"/>
      <c r="D3" s="14"/>
      <c r="E3" s="14"/>
      <c r="F3" s="15"/>
      <c r="G3" s="16" t="s">
        <v>3</v>
      </c>
      <c r="H3" s="17" t="s">
        <v>4</v>
      </c>
    </row>
    <row r="4" spans="1:8" ht="23.25">
      <c r="A4" s="1"/>
      <c r="B4" s="13" t="s">
        <v>170</v>
      </c>
      <c r="C4" s="14"/>
      <c r="D4" s="14"/>
      <c r="E4" s="14"/>
      <c r="F4" s="15"/>
      <c r="G4" s="18"/>
      <c r="H4" s="19" t="s">
        <v>5</v>
      </c>
    </row>
    <row r="5" spans="1:8" ht="23.25">
      <c r="A5" s="1"/>
      <c r="B5" s="20" t="s">
        <v>6</v>
      </c>
      <c r="C5" s="14"/>
      <c r="D5" s="14"/>
      <c r="E5" s="14"/>
      <c r="F5" s="4"/>
      <c r="G5" s="16"/>
      <c r="H5" s="21" t="s">
        <v>7</v>
      </c>
    </row>
    <row r="6" spans="1:8">
      <c r="A6" s="22"/>
      <c r="B6" s="23"/>
      <c r="C6" s="22"/>
      <c r="D6" s="22"/>
      <c r="E6" s="24"/>
      <c r="F6" s="5"/>
      <c r="G6" s="4"/>
      <c r="H6" s="4"/>
    </row>
    <row r="7" spans="1:8">
      <c r="A7" s="22"/>
      <c r="B7" s="23"/>
      <c r="C7" s="22"/>
      <c r="D7" s="22"/>
      <c r="E7" s="24"/>
      <c r="F7" s="5"/>
      <c r="G7" s="4"/>
      <c r="H7" s="4"/>
    </row>
    <row r="8" spans="1:8">
      <c r="A8" s="22"/>
      <c r="B8" s="23"/>
      <c r="C8" s="22"/>
      <c r="D8" s="22"/>
      <c r="E8" s="24"/>
      <c r="F8" s="5"/>
      <c r="G8" s="4"/>
      <c r="H8" s="4"/>
    </row>
    <row r="9" spans="1:8">
      <c r="A9" s="22"/>
      <c r="B9" s="23"/>
      <c r="C9" s="22"/>
      <c r="D9" s="22"/>
      <c r="E9" s="24"/>
      <c r="F9" s="5"/>
      <c r="G9" s="4"/>
      <c r="H9" s="4"/>
    </row>
    <row r="10" spans="1:8">
      <c r="A10" s="22"/>
      <c r="B10" s="23"/>
      <c r="C10" s="22"/>
      <c r="D10" s="22"/>
      <c r="E10" s="24"/>
      <c r="F10" s="5"/>
      <c r="G10" s="4"/>
      <c r="H10" s="4"/>
    </row>
    <row r="11" spans="1:8">
      <c r="A11" s="25" t="s">
        <v>8</v>
      </c>
      <c r="B11" s="25"/>
      <c r="C11" s="25"/>
      <c r="D11" s="25"/>
      <c r="E11" s="25"/>
      <c r="F11" s="25"/>
      <c r="G11" s="25"/>
      <c r="H11" s="25"/>
    </row>
    <row r="12" spans="1:8">
      <c r="A12" s="26"/>
      <c r="B12" s="27"/>
      <c r="C12" s="26"/>
      <c r="D12" s="26"/>
      <c r="E12" s="26"/>
      <c r="F12" s="26"/>
      <c r="G12" s="26"/>
      <c r="H12" s="26"/>
    </row>
    <row r="13" spans="1:8" ht="45">
      <c r="A13" s="28" t="s">
        <v>9</v>
      </c>
      <c r="B13" s="29" t="s">
        <v>10</v>
      </c>
      <c r="C13" s="30"/>
      <c r="D13" s="31"/>
      <c r="E13" s="31"/>
      <c r="F13" s="31"/>
      <c r="G13" s="32"/>
      <c r="H13" s="32"/>
    </row>
    <row r="14" spans="1:8" ht="15.75" thickBot="1">
      <c r="A14" s="33"/>
      <c r="B14" s="24"/>
      <c r="C14" s="30"/>
      <c r="D14" s="31"/>
      <c r="E14" s="31"/>
      <c r="F14" s="31"/>
      <c r="G14" s="32"/>
      <c r="H14" s="32"/>
    </row>
    <row r="15" spans="1:8">
      <c r="A15" s="34" t="s">
        <v>11</v>
      </c>
      <c r="B15" s="35" t="s">
        <v>12</v>
      </c>
      <c r="C15" s="36" t="s">
        <v>13</v>
      </c>
      <c r="D15" s="37" t="s">
        <v>14</v>
      </c>
      <c r="E15" s="38"/>
      <c r="F15" s="39"/>
      <c r="G15" s="35" t="s">
        <v>15</v>
      </c>
      <c r="H15" s="40" t="s">
        <v>16</v>
      </c>
    </row>
    <row r="16" spans="1:8" ht="26.25" thickBot="1">
      <c r="A16" s="41"/>
      <c r="B16" s="42"/>
      <c r="C16" s="43"/>
      <c r="D16" s="44" t="s">
        <v>17</v>
      </c>
      <c r="E16" s="44" t="s">
        <v>18</v>
      </c>
      <c r="F16" s="44" t="s">
        <v>19</v>
      </c>
      <c r="G16" s="43"/>
      <c r="H16" s="45"/>
    </row>
    <row r="17" spans="1:8">
      <c r="A17" s="46" t="s">
        <v>20</v>
      </c>
      <c r="B17" s="47"/>
      <c r="C17" s="47"/>
      <c r="D17" s="47"/>
      <c r="E17" s="47"/>
      <c r="F17" s="47"/>
      <c r="G17" s="47"/>
      <c r="H17" s="48"/>
    </row>
    <row r="18" spans="1:8" ht="26.25">
      <c r="A18" s="49" t="s">
        <v>21</v>
      </c>
      <c r="B18" s="50" t="s">
        <v>22</v>
      </c>
      <c r="C18" s="51">
        <v>200</v>
      </c>
      <c r="D18" s="52">
        <v>5.34</v>
      </c>
      <c r="E18" s="52">
        <v>6.86</v>
      </c>
      <c r="F18" s="52">
        <v>27.28</v>
      </c>
      <c r="G18" s="51">
        <v>203.5</v>
      </c>
      <c r="H18" s="53">
        <v>260</v>
      </c>
    </row>
    <row r="19" spans="1:8" ht="51.75">
      <c r="A19" s="54"/>
      <c r="B19" s="50" t="s">
        <v>23</v>
      </c>
      <c r="C19" s="51">
        <v>100</v>
      </c>
      <c r="D19" s="52">
        <v>11.06</v>
      </c>
      <c r="E19" s="52">
        <v>10.02</v>
      </c>
      <c r="F19" s="52">
        <v>35.840000000000003</v>
      </c>
      <c r="G19" s="51">
        <v>254.24</v>
      </c>
      <c r="H19" s="53" t="s">
        <v>24</v>
      </c>
    </row>
    <row r="20" spans="1:8" ht="64.5">
      <c r="A20" s="55"/>
      <c r="B20" s="50" t="s">
        <v>25</v>
      </c>
      <c r="C20" s="51">
        <v>200</v>
      </c>
      <c r="D20" s="52">
        <v>0.22</v>
      </c>
      <c r="E20" s="52">
        <v>0.06</v>
      </c>
      <c r="F20" s="52">
        <v>7.2</v>
      </c>
      <c r="G20" s="51">
        <v>29.08</v>
      </c>
      <c r="H20" s="53">
        <v>143</v>
      </c>
    </row>
    <row r="21" spans="1:8">
      <c r="A21" s="56" t="s">
        <v>26</v>
      </c>
      <c r="B21" s="57"/>
      <c r="C21" s="58">
        <f t="shared" ref="C21:G21" si="0">SUM(C18:C20)</f>
        <v>500</v>
      </c>
      <c r="D21" s="59">
        <f t="shared" si="0"/>
        <v>16.619999999999997</v>
      </c>
      <c r="E21" s="59">
        <f t="shared" si="0"/>
        <v>16.939999999999998</v>
      </c>
      <c r="F21" s="59">
        <f t="shared" si="0"/>
        <v>70.320000000000007</v>
      </c>
      <c r="G21" s="58">
        <f t="shared" si="0"/>
        <v>486.82</v>
      </c>
      <c r="H21" s="60"/>
    </row>
    <row r="22" spans="1:8" ht="115.5">
      <c r="A22" s="49" t="s">
        <v>27</v>
      </c>
      <c r="B22" s="50" t="s">
        <v>28</v>
      </c>
      <c r="C22" s="51">
        <v>200</v>
      </c>
      <c r="D22" s="52">
        <v>2.16</v>
      </c>
      <c r="E22" s="52">
        <v>2.2799999999999998</v>
      </c>
      <c r="F22" s="52">
        <v>15.06</v>
      </c>
      <c r="G22" s="51">
        <v>89</v>
      </c>
      <c r="H22" s="53">
        <v>147</v>
      </c>
    </row>
    <row r="23" spans="1:8" ht="26.25">
      <c r="A23" s="54"/>
      <c r="B23" s="50" t="s">
        <v>29</v>
      </c>
      <c r="C23" s="51">
        <v>90</v>
      </c>
      <c r="D23" s="52">
        <v>9.76</v>
      </c>
      <c r="E23" s="52">
        <v>13.03</v>
      </c>
      <c r="F23" s="52">
        <v>14.6</v>
      </c>
      <c r="G23" s="51">
        <v>230.35</v>
      </c>
      <c r="H23" s="53" t="s">
        <v>30</v>
      </c>
    </row>
    <row r="24" spans="1:8" ht="39">
      <c r="A24" s="54"/>
      <c r="B24" s="50" t="s">
        <v>31</v>
      </c>
      <c r="C24" s="51">
        <v>20</v>
      </c>
      <c r="D24" s="52">
        <v>0.69</v>
      </c>
      <c r="E24" s="52">
        <v>0.77</v>
      </c>
      <c r="F24" s="52">
        <v>1.64</v>
      </c>
      <c r="G24" s="51">
        <v>16.48</v>
      </c>
      <c r="H24" s="53" t="s">
        <v>32</v>
      </c>
    </row>
    <row r="25" spans="1:8" ht="64.5">
      <c r="A25" s="54"/>
      <c r="B25" s="50" t="s">
        <v>33</v>
      </c>
      <c r="C25" s="51">
        <v>150</v>
      </c>
      <c r="D25" s="52">
        <v>7.64</v>
      </c>
      <c r="E25" s="52">
        <v>7.91</v>
      </c>
      <c r="F25" s="52">
        <v>38.85</v>
      </c>
      <c r="G25" s="51">
        <v>225.67</v>
      </c>
      <c r="H25" s="53">
        <v>237</v>
      </c>
    </row>
    <row r="26" spans="1:8" ht="51.75">
      <c r="A26" s="54"/>
      <c r="B26" s="50" t="s">
        <v>34</v>
      </c>
      <c r="C26" s="51">
        <v>200</v>
      </c>
      <c r="D26" s="52">
        <v>0.08</v>
      </c>
      <c r="E26" s="52">
        <v>0</v>
      </c>
      <c r="F26" s="52">
        <v>10.62</v>
      </c>
      <c r="G26" s="51">
        <v>40.44</v>
      </c>
      <c r="H26" s="53">
        <v>508</v>
      </c>
    </row>
    <row r="27" spans="1:8" ht="77.25">
      <c r="A27" s="54"/>
      <c r="B27" s="50" t="s">
        <v>35</v>
      </c>
      <c r="C27" s="51">
        <v>30</v>
      </c>
      <c r="D27" s="52">
        <v>1.98</v>
      </c>
      <c r="E27" s="52">
        <v>0.27</v>
      </c>
      <c r="F27" s="52">
        <v>11.4</v>
      </c>
      <c r="G27" s="51">
        <v>59.7</v>
      </c>
      <c r="H27" s="53">
        <v>108</v>
      </c>
    </row>
    <row r="28" spans="1:8" ht="26.25">
      <c r="A28" s="55"/>
      <c r="B28" s="50" t="s">
        <v>36</v>
      </c>
      <c r="C28" s="51">
        <v>30</v>
      </c>
      <c r="D28" s="52">
        <v>1.98</v>
      </c>
      <c r="E28" s="52">
        <v>0.36</v>
      </c>
      <c r="F28" s="52">
        <v>10.02</v>
      </c>
      <c r="G28" s="51">
        <v>52.2</v>
      </c>
      <c r="H28" s="53">
        <v>109</v>
      </c>
    </row>
    <row r="29" spans="1:8">
      <c r="A29" s="56" t="s">
        <v>37</v>
      </c>
      <c r="B29" s="57"/>
      <c r="C29" s="58">
        <f t="shared" ref="C29:G29" si="1">SUM(C22:C28)</f>
        <v>720</v>
      </c>
      <c r="D29" s="59">
        <f t="shared" si="1"/>
        <v>24.29</v>
      </c>
      <c r="E29" s="59">
        <f t="shared" si="1"/>
        <v>24.619999999999997</v>
      </c>
      <c r="F29" s="59">
        <f t="shared" si="1"/>
        <v>102.19000000000001</v>
      </c>
      <c r="G29" s="58">
        <f t="shared" si="1"/>
        <v>713.84000000000015</v>
      </c>
      <c r="H29" s="60"/>
    </row>
    <row r="30" spans="1:8" ht="90">
      <c r="A30" s="61" t="s">
        <v>38</v>
      </c>
      <c r="B30" s="50" t="s">
        <v>39</v>
      </c>
      <c r="C30" s="51">
        <v>100</v>
      </c>
      <c r="D30" s="52">
        <v>9.27</v>
      </c>
      <c r="E30" s="52">
        <v>9.5</v>
      </c>
      <c r="F30" s="52">
        <v>32.47</v>
      </c>
      <c r="G30" s="51">
        <v>239.67</v>
      </c>
      <c r="H30" s="53" t="s">
        <v>40</v>
      </c>
    </row>
    <row r="31" spans="1:8" ht="64.5">
      <c r="A31" s="62"/>
      <c r="B31" s="50" t="s">
        <v>41</v>
      </c>
      <c r="C31" s="51">
        <v>200</v>
      </c>
      <c r="D31" s="52">
        <v>0.24</v>
      </c>
      <c r="E31" s="52">
        <v>0.06</v>
      </c>
      <c r="F31" s="52">
        <v>10.16</v>
      </c>
      <c r="G31" s="51">
        <v>42.14</v>
      </c>
      <c r="H31" s="53" t="s">
        <v>42</v>
      </c>
    </row>
    <row r="32" spans="1:8">
      <c r="A32" s="56" t="s">
        <v>43</v>
      </c>
      <c r="B32" s="57"/>
      <c r="C32" s="58">
        <f t="shared" ref="C32:G32" si="2">SUM(C30:C31)</f>
        <v>300</v>
      </c>
      <c r="D32" s="59">
        <f t="shared" si="2"/>
        <v>9.51</v>
      </c>
      <c r="E32" s="59">
        <f t="shared" si="2"/>
        <v>9.56</v>
      </c>
      <c r="F32" s="59">
        <f t="shared" si="2"/>
        <v>42.629999999999995</v>
      </c>
      <c r="G32" s="58">
        <f t="shared" si="2"/>
        <v>281.81</v>
      </c>
      <c r="H32" s="60"/>
    </row>
    <row r="33" spans="1:8" ht="15.75" thickBot="1">
      <c r="A33" s="63" t="s">
        <v>44</v>
      </c>
      <c r="B33" s="64"/>
      <c r="C33" s="65">
        <f t="shared" ref="C33:G33" si="3">C32+C29+C21</f>
        <v>1520</v>
      </c>
      <c r="D33" s="66">
        <f t="shared" si="3"/>
        <v>50.419999999999995</v>
      </c>
      <c r="E33" s="66">
        <f t="shared" si="3"/>
        <v>51.12</v>
      </c>
      <c r="F33" s="66">
        <f t="shared" si="3"/>
        <v>215.14</v>
      </c>
      <c r="G33" s="65">
        <f t="shared" si="3"/>
        <v>1482.47</v>
      </c>
      <c r="H33" s="67"/>
    </row>
    <row r="34" spans="1:8">
      <c r="A34" s="68" t="s">
        <v>45</v>
      </c>
      <c r="B34" s="47"/>
      <c r="C34" s="47"/>
      <c r="D34" s="47"/>
      <c r="E34" s="47"/>
      <c r="F34" s="47"/>
      <c r="G34" s="47"/>
      <c r="H34" s="48"/>
    </row>
    <row r="35" spans="1:8" ht="39">
      <c r="A35" s="49" t="s">
        <v>21</v>
      </c>
      <c r="B35" s="50" t="s">
        <v>46</v>
      </c>
      <c r="C35" s="51">
        <v>200</v>
      </c>
      <c r="D35" s="52">
        <v>7.82</v>
      </c>
      <c r="E35" s="52">
        <v>7.04</v>
      </c>
      <c r="F35" s="52">
        <v>40.6</v>
      </c>
      <c r="G35" s="51">
        <v>257.32</v>
      </c>
      <c r="H35" s="53">
        <v>250</v>
      </c>
    </row>
    <row r="36" spans="1:8" ht="51.75">
      <c r="A36" s="69"/>
      <c r="B36" s="50" t="s">
        <v>47</v>
      </c>
      <c r="C36" s="51">
        <v>60</v>
      </c>
      <c r="D36" s="52">
        <v>5.1100000000000003</v>
      </c>
      <c r="E36" s="52">
        <v>6.98</v>
      </c>
      <c r="F36" s="52">
        <v>22.45</v>
      </c>
      <c r="G36" s="51">
        <v>193.91</v>
      </c>
      <c r="H36" s="53">
        <v>7</v>
      </c>
    </row>
    <row r="37" spans="1:8" ht="26.25">
      <c r="A37" s="69"/>
      <c r="B37" s="50" t="s">
        <v>48</v>
      </c>
      <c r="C37" s="51">
        <v>40</v>
      </c>
      <c r="D37" s="52">
        <v>5.0999999999999996</v>
      </c>
      <c r="E37" s="52">
        <v>4.5999999999999996</v>
      </c>
      <c r="F37" s="52">
        <v>0.3</v>
      </c>
      <c r="G37" s="51">
        <v>63</v>
      </c>
      <c r="H37" s="53">
        <v>300</v>
      </c>
    </row>
    <row r="38" spans="1:8" ht="26.25">
      <c r="A38" s="70"/>
      <c r="B38" s="50" t="s">
        <v>49</v>
      </c>
      <c r="C38" s="51">
        <v>200</v>
      </c>
      <c r="D38" s="52">
        <v>0.2</v>
      </c>
      <c r="E38" s="52">
        <v>0</v>
      </c>
      <c r="F38" s="52">
        <v>6.5</v>
      </c>
      <c r="G38" s="51">
        <v>26.8</v>
      </c>
      <c r="H38" s="53">
        <v>143</v>
      </c>
    </row>
    <row r="39" spans="1:8">
      <c r="A39" s="56" t="s">
        <v>26</v>
      </c>
      <c r="B39" s="57"/>
      <c r="C39" s="58">
        <f t="shared" ref="C39:G39" si="4">SUM(C35:C38)</f>
        <v>500</v>
      </c>
      <c r="D39" s="59">
        <f t="shared" si="4"/>
        <v>18.23</v>
      </c>
      <c r="E39" s="59">
        <f t="shared" si="4"/>
        <v>18.619999999999997</v>
      </c>
      <c r="F39" s="59">
        <f t="shared" si="4"/>
        <v>69.849999999999994</v>
      </c>
      <c r="G39" s="58">
        <f t="shared" si="4"/>
        <v>541.03</v>
      </c>
      <c r="H39" s="60"/>
    </row>
    <row r="40" spans="1:8" ht="115.5">
      <c r="A40" s="49" t="s">
        <v>27</v>
      </c>
      <c r="B40" s="50" t="s">
        <v>50</v>
      </c>
      <c r="C40" s="51">
        <v>200</v>
      </c>
      <c r="D40" s="52">
        <v>1.54</v>
      </c>
      <c r="E40" s="52">
        <v>4.9400000000000004</v>
      </c>
      <c r="F40" s="52">
        <v>9.82</v>
      </c>
      <c r="G40" s="51">
        <v>90.08</v>
      </c>
      <c r="H40" s="53" t="s">
        <v>51</v>
      </c>
    </row>
    <row r="41" spans="1:8" ht="26.25">
      <c r="A41" s="54"/>
      <c r="B41" s="50" t="s">
        <v>52</v>
      </c>
      <c r="C41" s="51">
        <v>90</v>
      </c>
      <c r="D41" s="52">
        <v>14.17</v>
      </c>
      <c r="E41" s="52">
        <v>10.67</v>
      </c>
      <c r="F41" s="52">
        <v>35.229999999999997</v>
      </c>
      <c r="G41" s="51">
        <v>202.03</v>
      </c>
      <c r="H41" s="53" t="s">
        <v>53</v>
      </c>
    </row>
    <row r="42" spans="1:8" ht="39">
      <c r="A42" s="54"/>
      <c r="B42" s="50" t="s">
        <v>54</v>
      </c>
      <c r="C42" s="51">
        <v>150</v>
      </c>
      <c r="D42" s="52">
        <v>3.06</v>
      </c>
      <c r="E42" s="52">
        <v>7.8</v>
      </c>
      <c r="F42" s="52">
        <v>20.45</v>
      </c>
      <c r="G42" s="51">
        <v>197.25</v>
      </c>
      <c r="H42" s="53">
        <v>312</v>
      </c>
    </row>
    <row r="43" spans="1:8" ht="51.75">
      <c r="A43" s="54"/>
      <c r="B43" s="50" t="s">
        <v>55</v>
      </c>
      <c r="C43" s="51">
        <v>150</v>
      </c>
      <c r="D43" s="52">
        <v>3.03</v>
      </c>
      <c r="E43" s="52">
        <v>8.0500000000000007</v>
      </c>
      <c r="F43" s="52">
        <v>20.29</v>
      </c>
      <c r="G43" s="51">
        <v>193.23</v>
      </c>
      <c r="H43" s="53">
        <v>173</v>
      </c>
    </row>
    <row r="44" spans="1:8" ht="26.25">
      <c r="A44" s="54"/>
      <c r="B44" s="50" t="s">
        <v>56</v>
      </c>
      <c r="C44" s="51">
        <v>200</v>
      </c>
      <c r="D44" s="52">
        <v>1.92</v>
      </c>
      <c r="E44" s="52">
        <v>0.12</v>
      </c>
      <c r="F44" s="52">
        <v>25.86</v>
      </c>
      <c r="G44" s="51">
        <v>112.36</v>
      </c>
      <c r="H44" s="53" t="s">
        <v>57</v>
      </c>
    </row>
    <row r="45" spans="1:8" ht="77.25">
      <c r="A45" s="54"/>
      <c r="B45" s="50" t="s">
        <v>35</v>
      </c>
      <c r="C45" s="51">
        <v>30</v>
      </c>
      <c r="D45" s="52">
        <v>1.98</v>
      </c>
      <c r="E45" s="52">
        <v>0.27</v>
      </c>
      <c r="F45" s="52">
        <v>11.4</v>
      </c>
      <c r="G45" s="51">
        <v>59.7</v>
      </c>
      <c r="H45" s="53">
        <v>108</v>
      </c>
    </row>
    <row r="46" spans="1:8" ht="26.25">
      <c r="A46" s="55"/>
      <c r="B46" s="50" t="s">
        <v>36</v>
      </c>
      <c r="C46" s="51">
        <v>30</v>
      </c>
      <c r="D46" s="52">
        <v>1.98</v>
      </c>
      <c r="E46" s="52">
        <v>0.36</v>
      </c>
      <c r="F46" s="52">
        <v>10.02</v>
      </c>
      <c r="G46" s="51">
        <v>52.2</v>
      </c>
      <c r="H46" s="53">
        <v>109</v>
      </c>
    </row>
    <row r="47" spans="1:8">
      <c r="A47" s="56" t="s">
        <v>37</v>
      </c>
      <c r="B47" s="57"/>
      <c r="C47" s="58">
        <f t="shared" ref="C47:F47" si="5">SUM(C40:C46)-C43</f>
        <v>700</v>
      </c>
      <c r="D47" s="59">
        <f t="shared" si="5"/>
        <v>24.65</v>
      </c>
      <c r="E47" s="59">
        <f t="shared" si="5"/>
        <v>24.16</v>
      </c>
      <c r="F47" s="59">
        <f t="shared" si="5"/>
        <v>112.78</v>
      </c>
      <c r="G47" s="58">
        <f>SUM(G40:G46)-G43</f>
        <v>713.62000000000012</v>
      </c>
      <c r="H47" s="60"/>
    </row>
    <row r="48" spans="1:8" ht="51.75">
      <c r="A48" s="49" t="s">
        <v>38</v>
      </c>
      <c r="B48" s="50" t="s">
        <v>58</v>
      </c>
      <c r="C48" s="51">
        <v>200</v>
      </c>
      <c r="D48" s="52">
        <v>0</v>
      </c>
      <c r="E48" s="52">
        <v>0</v>
      </c>
      <c r="F48" s="52">
        <v>15</v>
      </c>
      <c r="G48" s="51">
        <v>95</v>
      </c>
      <c r="H48" s="53">
        <v>614</v>
      </c>
    </row>
    <row r="49" spans="1:8" ht="39">
      <c r="A49" s="55"/>
      <c r="B49" s="50" t="s">
        <v>59</v>
      </c>
      <c r="C49" s="51">
        <v>100</v>
      </c>
      <c r="D49" s="52">
        <v>10.31</v>
      </c>
      <c r="E49" s="52">
        <v>10</v>
      </c>
      <c r="F49" s="52">
        <v>25.13</v>
      </c>
      <c r="G49" s="51">
        <v>245.94</v>
      </c>
      <c r="H49" s="53">
        <v>438</v>
      </c>
    </row>
    <row r="50" spans="1:8">
      <c r="A50" s="56" t="s">
        <v>43</v>
      </c>
      <c r="B50" s="57"/>
      <c r="C50" s="58">
        <f t="shared" ref="C50:G50" si="6">SUM(C48:C49)</f>
        <v>300</v>
      </c>
      <c r="D50" s="59">
        <f t="shared" si="6"/>
        <v>10.31</v>
      </c>
      <c r="E50" s="59">
        <f t="shared" si="6"/>
        <v>10</v>
      </c>
      <c r="F50" s="59">
        <f t="shared" si="6"/>
        <v>40.129999999999995</v>
      </c>
      <c r="G50" s="58">
        <f t="shared" si="6"/>
        <v>340.94</v>
      </c>
      <c r="H50" s="60"/>
    </row>
    <row r="51" spans="1:8" ht="15.75" thickBot="1">
      <c r="A51" s="63" t="s">
        <v>44</v>
      </c>
      <c r="B51" s="64"/>
      <c r="C51" s="65">
        <f t="shared" ref="C51:G51" si="7">C50+C47+C39</f>
        <v>1500</v>
      </c>
      <c r="D51" s="66">
        <f t="shared" si="7"/>
        <v>53.19</v>
      </c>
      <c r="E51" s="66">
        <f t="shared" si="7"/>
        <v>52.779999999999994</v>
      </c>
      <c r="F51" s="66">
        <f t="shared" si="7"/>
        <v>222.76</v>
      </c>
      <c r="G51" s="65">
        <f t="shared" si="7"/>
        <v>1595.5900000000001</v>
      </c>
      <c r="H51" s="67"/>
    </row>
    <row r="52" spans="1:8">
      <c r="A52" s="68" t="s">
        <v>60</v>
      </c>
      <c r="B52" s="47"/>
      <c r="C52" s="47"/>
      <c r="D52" s="47"/>
      <c r="E52" s="47"/>
      <c r="F52" s="47"/>
      <c r="G52" s="47"/>
      <c r="H52" s="48"/>
    </row>
    <row r="53" spans="1:8" ht="64.5">
      <c r="A53" s="49" t="s">
        <v>21</v>
      </c>
      <c r="B53" s="50" t="s">
        <v>61</v>
      </c>
      <c r="C53" s="51">
        <v>200</v>
      </c>
      <c r="D53" s="52">
        <v>14.12</v>
      </c>
      <c r="E53" s="52">
        <v>9.56</v>
      </c>
      <c r="F53" s="52">
        <v>30.04</v>
      </c>
      <c r="G53" s="51">
        <v>247.48</v>
      </c>
      <c r="H53" s="53">
        <v>117</v>
      </c>
    </row>
    <row r="54" spans="1:8" ht="51.75">
      <c r="A54" s="54"/>
      <c r="B54" s="50" t="s">
        <v>62</v>
      </c>
      <c r="C54" s="51">
        <v>100</v>
      </c>
      <c r="D54" s="52">
        <v>4.3</v>
      </c>
      <c r="E54" s="52">
        <v>8.6999999999999993</v>
      </c>
      <c r="F54" s="52">
        <v>40.049999999999997</v>
      </c>
      <c r="G54" s="51">
        <v>241.88</v>
      </c>
      <c r="H54" s="53" t="s">
        <v>63</v>
      </c>
    </row>
    <row r="55" spans="1:8" ht="39">
      <c r="A55" s="55"/>
      <c r="B55" s="50" t="s">
        <v>64</v>
      </c>
      <c r="C55" s="51">
        <v>200</v>
      </c>
      <c r="D55" s="52">
        <v>0.16</v>
      </c>
      <c r="E55" s="52">
        <v>0.04</v>
      </c>
      <c r="F55" s="52">
        <v>9.1</v>
      </c>
      <c r="G55" s="51">
        <v>36.94</v>
      </c>
      <c r="H55" s="53" t="s">
        <v>65</v>
      </c>
    </row>
    <row r="56" spans="1:8">
      <c r="A56" s="56" t="s">
        <v>26</v>
      </c>
      <c r="B56" s="57"/>
      <c r="C56" s="58">
        <f t="shared" ref="C56:G56" si="8">SUM(C53:C55)</f>
        <v>500</v>
      </c>
      <c r="D56" s="59">
        <f t="shared" si="8"/>
        <v>18.579999999999998</v>
      </c>
      <c r="E56" s="59">
        <f t="shared" si="8"/>
        <v>18.299999999999997</v>
      </c>
      <c r="F56" s="59">
        <f t="shared" si="8"/>
        <v>79.19</v>
      </c>
      <c r="G56" s="58">
        <f t="shared" si="8"/>
        <v>526.29999999999995</v>
      </c>
      <c r="H56" s="60"/>
    </row>
    <row r="57" spans="1:8" ht="77.25">
      <c r="A57" s="49" t="s">
        <v>27</v>
      </c>
      <c r="B57" s="50" t="s">
        <v>66</v>
      </c>
      <c r="C57" s="51">
        <v>200</v>
      </c>
      <c r="D57" s="52">
        <v>2.58</v>
      </c>
      <c r="E57" s="52">
        <v>4.6399999999999997</v>
      </c>
      <c r="F57" s="52">
        <v>15.2</v>
      </c>
      <c r="G57" s="51">
        <v>113.28</v>
      </c>
      <c r="H57" s="53" t="s">
        <v>67</v>
      </c>
    </row>
    <row r="58" spans="1:8" ht="39">
      <c r="A58" s="69"/>
      <c r="B58" s="50" t="s">
        <v>68</v>
      </c>
      <c r="C58" s="51">
        <v>90</v>
      </c>
      <c r="D58" s="52">
        <v>11.5</v>
      </c>
      <c r="E58" s="52">
        <v>15.01</v>
      </c>
      <c r="F58" s="52">
        <v>23.97</v>
      </c>
      <c r="G58" s="51">
        <v>249.35</v>
      </c>
      <c r="H58" s="53">
        <v>366</v>
      </c>
    </row>
    <row r="59" spans="1:8" ht="39">
      <c r="A59" s="69"/>
      <c r="B59" s="50" t="s">
        <v>69</v>
      </c>
      <c r="C59" s="51">
        <v>150</v>
      </c>
      <c r="D59" s="52">
        <v>5.9</v>
      </c>
      <c r="E59" s="52">
        <v>3.71</v>
      </c>
      <c r="F59" s="52">
        <v>35.909999999999997</v>
      </c>
      <c r="G59" s="51">
        <v>236.49</v>
      </c>
      <c r="H59" s="53" t="s">
        <v>70</v>
      </c>
    </row>
    <row r="60" spans="1:8" ht="51.75">
      <c r="A60" s="69"/>
      <c r="B60" s="50" t="s">
        <v>71</v>
      </c>
      <c r="C60" s="51">
        <v>200</v>
      </c>
      <c r="D60" s="52">
        <v>0</v>
      </c>
      <c r="E60" s="52">
        <v>0</v>
      </c>
      <c r="F60" s="52">
        <v>19</v>
      </c>
      <c r="G60" s="51">
        <v>75</v>
      </c>
      <c r="H60" s="53" t="s">
        <v>72</v>
      </c>
    </row>
    <row r="61" spans="1:8" ht="77.25">
      <c r="A61" s="69"/>
      <c r="B61" s="50" t="s">
        <v>35</v>
      </c>
      <c r="C61" s="51">
        <v>30</v>
      </c>
      <c r="D61" s="52">
        <v>1.98</v>
      </c>
      <c r="E61" s="52">
        <v>0.27</v>
      </c>
      <c r="F61" s="52">
        <v>11.4</v>
      </c>
      <c r="G61" s="51">
        <v>59.7</v>
      </c>
      <c r="H61" s="53">
        <v>108</v>
      </c>
    </row>
    <row r="62" spans="1:8" ht="26.25">
      <c r="A62" s="70"/>
      <c r="B62" s="50" t="s">
        <v>36</v>
      </c>
      <c r="C62" s="51">
        <v>30</v>
      </c>
      <c r="D62" s="52">
        <v>1.98</v>
      </c>
      <c r="E62" s="52">
        <v>0.36</v>
      </c>
      <c r="F62" s="52">
        <v>10.02</v>
      </c>
      <c r="G62" s="51">
        <v>52.2</v>
      </c>
      <c r="H62" s="53">
        <v>109</v>
      </c>
    </row>
    <row r="63" spans="1:8">
      <c r="A63" s="56" t="s">
        <v>37</v>
      </c>
      <c r="B63" s="57"/>
      <c r="C63" s="58">
        <f>SUM(C57:C62)</f>
        <v>700</v>
      </c>
      <c r="D63" s="59">
        <f>SUM(D57:D62)</f>
        <v>23.94</v>
      </c>
      <c r="E63" s="59">
        <f>SUM(E57:E62)</f>
        <v>23.99</v>
      </c>
      <c r="F63" s="59">
        <f>SUM(F57:F62)</f>
        <v>115.5</v>
      </c>
      <c r="G63" s="58">
        <f>SUM(G57:G62)</f>
        <v>786.0200000000001</v>
      </c>
      <c r="H63" s="60"/>
    </row>
    <row r="64" spans="1:8" ht="39">
      <c r="A64" s="49" t="s">
        <v>38</v>
      </c>
      <c r="B64" s="50" t="s">
        <v>73</v>
      </c>
      <c r="C64" s="51">
        <v>200</v>
      </c>
      <c r="D64" s="52">
        <v>4.5</v>
      </c>
      <c r="E64" s="52">
        <v>5</v>
      </c>
      <c r="F64" s="52">
        <v>15.6</v>
      </c>
      <c r="G64" s="51">
        <v>158</v>
      </c>
      <c r="H64" s="53" t="s">
        <v>74</v>
      </c>
    </row>
    <row r="65" spans="1:8" ht="102.75">
      <c r="A65" s="55"/>
      <c r="B65" s="50" t="s">
        <v>75</v>
      </c>
      <c r="C65" s="51">
        <v>100</v>
      </c>
      <c r="D65" s="52">
        <v>5.76</v>
      </c>
      <c r="E65" s="52">
        <v>4.7300000000000004</v>
      </c>
      <c r="F65" s="52">
        <v>28.95</v>
      </c>
      <c r="G65" s="51">
        <v>175.13</v>
      </c>
      <c r="H65" s="53" t="s">
        <v>76</v>
      </c>
    </row>
    <row r="66" spans="1:8">
      <c r="A66" s="56" t="s">
        <v>43</v>
      </c>
      <c r="B66" s="57"/>
      <c r="C66" s="58">
        <f>SUM(C64:C65)</f>
        <v>300</v>
      </c>
      <c r="D66" s="59">
        <f>SUM(D64:D65)</f>
        <v>10.26</v>
      </c>
      <c r="E66" s="58">
        <f t="shared" ref="E66:G66" si="9">SUM(E64:E65)</f>
        <v>9.73</v>
      </c>
      <c r="F66" s="58">
        <f t="shared" si="9"/>
        <v>44.55</v>
      </c>
      <c r="G66" s="58">
        <f t="shared" si="9"/>
        <v>333.13</v>
      </c>
      <c r="H66" s="60"/>
    </row>
    <row r="67" spans="1:8" ht="15.75" thickBot="1">
      <c r="A67" s="63" t="s">
        <v>44</v>
      </c>
      <c r="B67" s="64"/>
      <c r="C67" s="65">
        <f>C56+C63+C66</f>
        <v>1500</v>
      </c>
      <c r="D67" s="66">
        <f>D56+D63+D66</f>
        <v>52.779999999999994</v>
      </c>
      <c r="E67" s="66">
        <f>E56+E63+E66</f>
        <v>52.019999999999996</v>
      </c>
      <c r="F67" s="66">
        <f>F56+F63+F66</f>
        <v>239.24</v>
      </c>
      <c r="G67" s="65">
        <f>G56+G63+G66</f>
        <v>1645.4500000000003</v>
      </c>
      <c r="H67" s="67"/>
    </row>
    <row r="68" spans="1:8">
      <c r="A68" s="68" t="s">
        <v>77</v>
      </c>
      <c r="B68" s="47"/>
      <c r="C68" s="47"/>
      <c r="D68" s="47"/>
      <c r="E68" s="47"/>
      <c r="F68" s="47"/>
      <c r="G68" s="47"/>
      <c r="H68" s="48"/>
    </row>
    <row r="69" spans="1:8" ht="51.75">
      <c r="A69" s="49" t="s">
        <v>21</v>
      </c>
      <c r="B69" s="50" t="s">
        <v>78</v>
      </c>
      <c r="C69" s="51">
        <v>60</v>
      </c>
      <c r="D69" s="51">
        <v>0.66</v>
      </c>
      <c r="E69" s="51">
        <v>0.12</v>
      </c>
      <c r="F69" s="51">
        <v>2.2799999999999998</v>
      </c>
      <c r="G69" s="51">
        <v>14.4</v>
      </c>
      <c r="H69" s="53">
        <v>106</v>
      </c>
    </row>
    <row r="70" spans="1:8" ht="39">
      <c r="A70" s="54"/>
      <c r="B70" s="50" t="s">
        <v>79</v>
      </c>
      <c r="C70" s="51">
        <v>60</v>
      </c>
      <c r="D70" s="52">
        <v>0.7</v>
      </c>
      <c r="E70" s="52">
        <v>0.06</v>
      </c>
      <c r="F70" s="52">
        <v>3.4</v>
      </c>
      <c r="G70" s="52">
        <v>17</v>
      </c>
      <c r="H70" s="53"/>
    </row>
    <row r="71" spans="1:8" ht="64.5">
      <c r="A71" s="54"/>
      <c r="B71" s="50" t="s">
        <v>80</v>
      </c>
      <c r="C71" s="51">
        <v>60</v>
      </c>
      <c r="D71" s="51">
        <v>0.86</v>
      </c>
      <c r="E71" s="51">
        <v>0.5</v>
      </c>
      <c r="F71" s="51">
        <v>1.7</v>
      </c>
      <c r="G71" s="51">
        <v>45.59</v>
      </c>
      <c r="H71" s="53"/>
    </row>
    <row r="72" spans="1:8" ht="39">
      <c r="A72" s="54"/>
      <c r="B72" s="50" t="s">
        <v>81</v>
      </c>
      <c r="C72" s="51">
        <v>90</v>
      </c>
      <c r="D72" s="52">
        <v>8</v>
      </c>
      <c r="E72" s="52">
        <v>8.5399999999999991</v>
      </c>
      <c r="F72" s="52">
        <v>8.52</v>
      </c>
      <c r="G72" s="51">
        <v>163.37</v>
      </c>
      <c r="H72" s="53" t="s">
        <v>82</v>
      </c>
    </row>
    <row r="73" spans="1:8" ht="64.5">
      <c r="A73" s="54"/>
      <c r="B73" s="50" t="s">
        <v>33</v>
      </c>
      <c r="C73" s="51">
        <v>150</v>
      </c>
      <c r="D73" s="52">
        <v>7.64</v>
      </c>
      <c r="E73" s="52">
        <v>7.91</v>
      </c>
      <c r="F73" s="52">
        <v>38.85</v>
      </c>
      <c r="G73" s="51">
        <v>225.67</v>
      </c>
      <c r="H73" s="53">
        <v>237</v>
      </c>
    </row>
    <row r="74" spans="1:8" ht="39">
      <c r="A74" s="54"/>
      <c r="B74" s="50" t="s">
        <v>83</v>
      </c>
      <c r="C74" s="51">
        <v>15</v>
      </c>
      <c r="D74" s="52">
        <v>0.26</v>
      </c>
      <c r="E74" s="52">
        <v>1.03</v>
      </c>
      <c r="F74" s="52">
        <v>0.84</v>
      </c>
      <c r="G74" s="51">
        <v>13.9</v>
      </c>
      <c r="H74" s="53">
        <v>354</v>
      </c>
    </row>
    <row r="75" spans="1:8" ht="77.25">
      <c r="A75" s="54"/>
      <c r="B75" s="50" t="s">
        <v>35</v>
      </c>
      <c r="C75" s="51">
        <v>30</v>
      </c>
      <c r="D75" s="52">
        <v>1.98</v>
      </c>
      <c r="E75" s="52">
        <v>0.27</v>
      </c>
      <c r="F75" s="52">
        <v>11.4</v>
      </c>
      <c r="G75" s="51">
        <v>59.7</v>
      </c>
      <c r="H75" s="53">
        <v>108</v>
      </c>
    </row>
    <row r="76" spans="1:8" ht="51.75">
      <c r="A76" s="55"/>
      <c r="B76" s="50" t="s">
        <v>84</v>
      </c>
      <c r="C76" s="51">
        <v>200</v>
      </c>
      <c r="D76" s="52">
        <v>0.24</v>
      </c>
      <c r="E76" s="52">
        <v>0</v>
      </c>
      <c r="F76" s="52">
        <v>7.14</v>
      </c>
      <c r="G76" s="51">
        <v>29.8</v>
      </c>
      <c r="H76" s="53">
        <v>144</v>
      </c>
    </row>
    <row r="77" spans="1:8">
      <c r="A77" s="56" t="s">
        <v>26</v>
      </c>
      <c r="B77" s="57"/>
      <c r="C77" s="71">
        <f>SUM(C69:C76)-C70-C71</f>
        <v>545</v>
      </c>
      <c r="D77" s="72">
        <f t="shared" ref="D77:G77" si="10">SUM(D69:D76)-D70-D71</f>
        <v>18.78</v>
      </c>
      <c r="E77" s="72">
        <f t="shared" si="10"/>
        <v>17.87</v>
      </c>
      <c r="F77" s="72">
        <f t="shared" si="10"/>
        <v>69.03</v>
      </c>
      <c r="G77" s="72">
        <f t="shared" si="10"/>
        <v>506.83999999999992</v>
      </c>
      <c r="H77" s="73"/>
    </row>
    <row r="78" spans="1:8" ht="90">
      <c r="A78" s="49" t="s">
        <v>27</v>
      </c>
      <c r="B78" s="50" t="s">
        <v>85</v>
      </c>
      <c r="C78" s="51">
        <v>200</v>
      </c>
      <c r="D78" s="52">
        <v>1.84</v>
      </c>
      <c r="E78" s="52">
        <v>4.4000000000000004</v>
      </c>
      <c r="F78" s="52">
        <v>22.1</v>
      </c>
      <c r="G78" s="51">
        <v>129.36000000000001</v>
      </c>
      <c r="H78" s="53" t="s">
        <v>67</v>
      </c>
    </row>
    <row r="79" spans="1:8" ht="26.25">
      <c r="A79" s="54"/>
      <c r="B79" s="50" t="s">
        <v>86</v>
      </c>
      <c r="C79" s="51">
        <v>240</v>
      </c>
      <c r="D79" s="52">
        <v>18.059999999999999</v>
      </c>
      <c r="E79" s="52">
        <v>19.489999999999998</v>
      </c>
      <c r="F79" s="52">
        <v>61.79</v>
      </c>
      <c r="G79" s="51">
        <v>438</v>
      </c>
      <c r="H79" s="53">
        <v>407</v>
      </c>
    </row>
    <row r="80" spans="1:8" ht="64.5">
      <c r="A80" s="54"/>
      <c r="B80" s="50" t="s">
        <v>41</v>
      </c>
      <c r="C80" s="51">
        <v>200</v>
      </c>
      <c r="D80" s="52">
        <v>0.24</v>
      </c>
      <c r="E80" s="52">
        <v>0.06</v>
      </c>
      <c r="F80" s="52">
        <v>10.16</v>
      </c>
      <c r="G80" s="51">
        <v>42.14</v>
      </c>
      <c r="H80" s="53" t="s">
        <v>42</v>
      </c>
    </row>
    <row r="81" spans="1:8" ht="77.25">
      <c r="A81" s="54"/>
      <c r="B81" s="50" t="s">
        <v>35</v>
      </c>
      <c r="C81" s="51">
        <v>30</v>
      </c>
      <c r="D81" s="52">
        <v>1.98</v>
      </c>
      <c r="E81" s="52">
        <v>0.27</v>
      </c>
      <c r="F81" s="52">
        <v>11.4</v>
      </c>
      <c r="G81" s="51">
        <v>59.7</v>
      </c>
      <c r="H81" s="53">
        <v>108</v>
      </c>
    </row>
    <row r="82" spans="1:8" ht="26.25">
      <c r="A82" s="55"/>
      <c r="B82" s="50" t="s">
        <v>36</v>
      </c>
      <c r="C82" s="51">
        <v>30</v>
      </c>
      <c r="D82" s="52">
        <v>1.98</v>
      </c>
      <c r="E82" s="52">
        <v>0.36</v>
      </c>
      <c r="F82" s="52">
        <v>10.02</v>
      </c>
      <c r="G82" s="51">
        <v>52.2</v>
      </c>
      <c r="H82" s="53">
        <v>109</v>
      </c>
    </row>
    <row r="83" spans="1:8">
      <c r="A83" s="56" t="s">
        <v>37</v>
      </c>
      <c r="B83" s="57"/>
      <c r="C83" s="58">
        <f t="shared" ref="C83:G83" si="11">SUM(C78:C82)</f>
        <v>700</v>
      </c>
      <c r="D83" s="59">
        <f t="shared" si="11"/>
        <v>24.099999999999998</v>
      </c>
      <c r="E83" s="59">
        <f t="shared" si="11"/>
        <v>24.58</v>
      </c>
      <c r="F83" s="59">
        <f t="shared" si="11"/>
        <v>115.47</v>
      </c>
      <c r="G83" s="58">
        <f t="shared" si="11"/>
        <v>721.40000000000009</v>
      </c>
      <c r="H83" s="60"/>
    </row>
    <row r="84" spans="1:8" ht="77.25">
      <c r="A84" s="49" t="s">
        <v>38</v>
      </c>
      <c r="B84" s="50" t="s">
        <v>87</v>
      </c>
      <c r="C84" s="51">
        <v>200</v>
      </c>
      <c r="D84" s="52">
        <v>0.2</v>
      </c>
      <c r="E84" s="52">
        <v>0.2</v>
      </c>
      <c r="F84" s="52">
        <v>12.8</v>
      </c>
      <c r="G84" s="51">
        <v>100</v>
      </c>
      <c r="H84" s="53" t="s">
        <v>88</v>
      </c>
    </row>
    <row r="85" spans="1:8" ht="51.75">
      <c r="A85" s="55"/>
      <c r="B85" s="50" t="s">
        <v>89</v>
      </c>
      <c r="C85" s="51">
        <v>100</v>
      </c>
      <c r="D85" s="52">
        <v>9.4700000000000006</v>
      </c>
      <c r="E85" s="52">
        <v>10.28</v>
      </c>
      <c r="F85" s="52">
        <v>35.159999999999997</v>
      </c>
      <c r="G85" s="51">
        <v>225.64</v>
      </c>
      <c r="H85" s="53" t="s">
        <v>90</v>
      </c>
    </row>
    <row r="86" spans="1:8">
      <c r="A86" s="56" t="s">
        <v>43</v>
      </c>
      <c r="B86" s="57"/>
      <c r="C86" s="58">
        <f>SUM(C84:C85)</f>
        <v>300</v>
      </c>
      <c r="D86" s="58">
        <f t="shared" ref="D86:G86" si="12">SUM(D84:D85)</f>
        <v>9.67</v>
      </c>
      <c r="E86" s="58">
        <f t="shared" si="12"/>
        <v>10.479999999999999</v>
      </c>
      <c r="F86" s="58">
        <f t="shared" si="12"/>
        <v>47.959999999999994</v>
      </c>
      <c r="G86" s="58">
        <f t="shared" si="12"/>
        <v>325.64</v>
      </c>
      <c r="H86" s="60"/>
    </row>
    <row r="87" spans="1:8" ht="15.75" thickBot="1">
      <c r="A87" s="63" t="s">
        <v>44</v>
      </c>
      <c r="B87" s="64"/>
      <c r="C87" s="74">
        <f t="shared" ref="C87:G87" si="13">C86+C83+C77</f>
        <v>1545</v>
      </c>
      <c r="D87" s="66">
        <f t="shared" si="13"/>
        <v>52.55</v>
      </c>
      <c r="E87" s="66">
        <f t="shared" si="13"/>
        <v>52.929999999999993</v>
      </c>
      <c r="F87" s="66">
        <f t="shared" si="13"/>
        <v>232.46</v>
      </c>
      <c r="G87" s="75">
        <f t="shared" si="13"/>
        <v>1553.8799999999999</v>
      </c>
      <c r="H87" s="76"/>
    </row>
    <row r="88" spans="1:8">
      <c r="A88" s="68" t="s">
        <v>91</v>
      </c>
      <c r="B88" s="47"/>
      <c r="C88" s="47"/>
      <c r="D88" s="47"/>
      <c r="E88" s="47"/>
      <c r="F88" s="47"/>
      <c r="G88" s="47"/>
      <c r="H88" s="48"/>
    </row>
    <row r="89" spans="1:8" ht="77.25">
      <c r="A89" s="49" t="s">
        <v>21</v>
      </c>
      <c r="B89" s="50" t="s">
        <v>92</v>
      </c>
      <c r="C89" s="51">
        <v>200</v>
      </c>
      <c r="D89" s="52">
        <v>17.7</v>
      </c>
      <c r="E89" s="52">
        <v>18.3</v>
      </c>
      <c r="F89" s="52">
        <v>50.68</v>
      </c>
      <c r="G89" s="51">
        <v>395.78</v>
      </c>
      <c r="H89" s="53">
        <v>296</v>
      </c>
    </row>
    <row r="90" spans="1:8" ht="39">
      <c r="A90" s="54"/>
      <c r="B90" s="50" t="s">
        <v>93</v>
      </c>
      <c r="C90" s="51">
        <v>100</v>
      </c>
      <c r="D90" s="52">
        <v>0.4</v>
      </c>
      <c r="E90" s="52">
        <v>0.4</v>
      </c>
      <c r="F90" s="52">
        <v>9.8000000000000007</v>
      </c>
      <c r="G90" s="51">
        <v>47</v>
      </c>
      <c r="H90" s="53">
        <v>112</v>
      </c>
    </row>
    <row r="91" spans="1:8" ht="51.75">
      <c r="A91" s="55"/>
      <c r="B91" s="50" t="s">
        <v>94</v>
      </c>
      <c r="C91" s="51">
        <v>200</v>
      </c>
      <c r="D91" s="52">
        <v>0.26</v>
      </c>
      <c r="E91" s="52">
        <v>0.02</v>
      </c>
      <c r="F91" s="52">
        <v>8.06</v>
      </c>
      <c r="G91" s="51">
        <v>33.22</v>
      </c>
      <c r="H91" s="53" t="s">
        <v>95</v>
      </c>
    </row>
    <row r="92" spans="1:8">
      <c r="A92" s="56" t="s">
        <v>26</v>
      </c>
      <c r="B92" s="57"/>
      <c r="C92" s="58">
        <f t="shared" ref="C92:G92" si="14">SUM(C89:C91)</f>
        <v>500</v>
      </c>
      <c r="D92" s="59">
        <f t="shared" si="14"/>
        <v>18.36</v>
      </c>
      <c r="E92" s="59">
        <f t="shared" si="14"/>
        <v>18.72</v>
      </c>
      <c r="F92" s="59">
        <f t="shared" si="14"/>
        <v>68.540000000000006</v>
      </c>
      <c r="G92" s="58">
        <f t="shared" si="14"/>
        <v>476</v>
      </c>
      <c r="H92" s="60"/>
    </row>
    <row r="93" spans="1:8" ht="102.75">
      <c r="A93" s="49" t="s">
        <v>27</v>
      </c>
      <c r="B93" s="50" t="s">
        <v>96</v>
      </c>
      <c r="C93" s="51">
        <v>200</v>
      </c>
      <c r="D93" s="52">
        <v>3.24</v>
      </c>
      <c r="E93" s="52">
        <v>5.22</v>
      </c>
      <c r="F93" s="52">
        <v>8.4</v>
      </c>
      <c r="G93" s="51">
        <v>85.26</v>
      </c>
      <c r="H93" s="53" t="s">
        <v>97</v>
      </c>
    </row>
    <row r="94" spans="1:8" ht="26.25">
      <c r="A94" s="54"/>
      <c r="B94" s="50" t="s">
        <v>98</v>
      </c>
      <c r="C94" s="51">
        <v>240</v>
      </c>
      <c r="D94" s="52">
        <v>17.649999999999999</v>
      </c>
      <c r="E94" s="52">
        <v>20.059999999999999</v>
      </c>
      <c r="F94" s="52">
        <v>70.62</v>
      </c>
      <c r="G94" s="51">
        <v>465.5</v>
      </c>
      <c r="H94" s="53">
        <v>265</v>
      </c>
    </row>
    <row r="95" spans="1:8" ht="51.75">
      <c r="A95" s="54"/>
      <c r="B95" s="50" t="s">
        <v>99</v>
      </c>
      <c r="C95" s="51">
        <v>200</v>
      </c>
      <c r="D95" s="52">
        <v>0.32</v>
      </c>
      <c r="E95" s="52">
        <v>0.14000000000000001</v>
      </c>
      <c r="F95" s="52">
        <v>11.46</v>
      </c>
      <c r="G95" s="51">
        <v>48.32</v>
      </c>
      <c r="H95" s="53">
        <v>519</v>
      </c>
    </row>
    <row r="96" spans="1:8" ht="77.25">
      <c r="A96" s="54"/>
      <c r="B96" s="50" t="s">
        <v>35</v>
      </c>
      <c r="C96" s="51">
        <v>30</v>
      </c>
      <c r="D96" s="52">
        <v>1.98</v>
      </c>
      <c r="E96" s="52">
        <v>0.27</v>
      </c>
      <c r="F96" s="52">
        <v>11.4</v>
      </c>
      <c r="G96" s="51">
        <v>59.7</v>
      </c>
      <c r="H96" s="53">
        <v>108</v>
      </c>
    </row>
    <row r="97" spans="1:8" ht="26.25">
      <c r="A97" s="55"/>
      <c r="B97" s="50" t="s">
        <v>36</v>
      </c>
      <c r="C97" s="51">
        <v>30</v>
      </c>
      <c r="D97" s="52">
        <v>1.98</v>
      </c>
      <c r="E97" s="52">
        <v>0.36</v>
      </c>
      <c r="F97" s="52">
        <v>10.02</v>
      </c>
      <c r="G97" s="51">
        <v>52.2</v>
      </c>
      <c r="H97" s="53">
        <v>109</v>
      </c>
    </row>
    <row r="98" spans="1:8">
      <c r="A98" s="56" t="s">
        <v>37</v>
      </c>
      <c r="B98" s="57"/>
      <c r="C98" s="58">
        <f t="shared" ref="C98:G98" si="15">SUM(C93:C97)</f>
        <v>700</v>
      </c>
      <c r="D98" s="59">
        <f t="shared" si="15"/>
        <v>25.17</v>
      </c>
      <c r="E98" s="59">
        <f t="shared" si="15"/>
        <v>26.049999999999997</v>
      </c>
      <c r="F98" s="59">
        <f t="shared" si="15"/>
        <v>111.90000000000002</v>
      </c>
      <c r="G98" s="58">
        <f t="shared" si="15"/>
        <v>710.98000000000013</v>
      </c>
      <c r="H98" s="60"/>
    </row>
    <row r="99" spans="1:8" ht="90">
      <c r="A99" s="49" t="s">
        <v>38</v>
      </c>
      <c r="B99" s="50" t="s">
        <v>100</v>
      </c>
      <c r="C99" s="51">
        <v>200</v>
      </c>
      <c r="D99" s="52">
        <v>0</v>
      </c>
      <c r="E99" s="52">
        <v>0</v>
      </c>
      <c r="F99" s="52">
        <v>6.98</v>
      </c>
      <c r="G99" s="51">
        <v>26.54</v>
      </c>
      <c r="H99" s="53">
        <v>503</v>
      </c>
    </row>
    <row r="100" spans="1:8" ht="77.25">
      <c r="A100" s="55"/>
      <c r="B100" s="50" t="s">
        <v>101</v>
      </c>
      <c r="C100" s="51">
        <v>100</v>
      </c>
      <c r="D100" s="52">
        <v>9.6199999999999992</v>
      </c>
      <c r="E100" s="52">
        <v>10.4</v>
      </c>
      <c r="F100" s="52">
        <v>32.700000000000003</v>
      </c>
      <c r="G100" s="51">
        <v>251.6</v>
      </c>
      <c r="H100" s="53" t="s">
        <v>102</v>
      </c>
    </row>
    <row r="101" spans="1:8">
      <c r="A101" s="56" t="s">
        <v>43</v>
      </c>
      <c r="B101" s="57"/>
      <c r="C101" s="58">
        <f t="shared" ref="C101:G101" si="16">SUM(C99:C100)</f>
        <v>300</v>
      </c>
      <c r="D101" s="59">
        <f t="shared" si="16"/>
        <v>9.6199999999999992</v>
      </c>
      <c r="E101" s="59">
        <f t="shared" si="16"/>
        <v>10.4</v>
      </c>
      <c r="F101" s="59">
        <f t="shared" si="16"/>
        <v>39.680000000000007</v>
      </c>
      <c r="G101" s="58">
        <f t="shared" si="16"/>
        <v>278.14</v>
      </c>
      <c r="H101" s="60"/>
    </row>
    <row r="102" spans="1:8" ht="15.75" thickBot="1">
      <c r="A102" s="63" t="s">
        <v>44</v>
      </c>
      <c r="B102" s="64"/>
      <c r="C102" s="65">
        <f t="shared" ref="C102:G102" si="17">C92+C98+C101</f>
        <v>1500</v>
      </c>
      <c r="D102" s="66">
        <f t="shared" si="17"/>
        <v>53.15</v>
      </c>
      <c r="E102" s="66">
        <f t="shared" si="17"/>
        <v>55.169999999999995</v>
      </c>
      <c r="F102" s="66">
        <f t="shared" si="17"/>
        <v>220.12000000000003</v>
      </c>
      <c r="G102" s="65">
        <f t="shared" si="17"/>
        <v>1465.12</v>
      </c>
      <c r="H102" s="67"/>
    </row>
    <row r="103" spans="1:8">
      <c r="A103" s="68" t="s">
        <v>103</v>
      </c>
      <c r="B103" s="47"/>
      <c r="C103" s="47"/>
      <c r="D103" s="47"/>
      <c r="E103" s="47"/>
      <c r="F103" s="47"/>
      <c r="G103" s="47"/>
      <c r="H103" s="48"/>
    </row>
    <row r="104" spans="1:8" ht="51.75">
      <c r="A104" s="49" t="s">
        <v>21</v>
      </c>
      <c r="B104" s="50" t="s">
        <v>104</v>
      </c>
      <c r="C104" s="51">
        <v>200</v>
      </c>
      <c r="D104" s="52">
        <v>5.64</v>
      </c>
      <c r="E104" s="52">
        <v>7.16</v>
      </c>
      <c r="F104" s="52">
        <v>33.42</v>
      </c>
      <c r="G104" s="51">
        <v>220.62</v>
      </c>
      <c r="H104" s="53">
        <v>268</v>
      </c>
    </row>
    <row r="105" spans="1:8" ht="51.75">
      <c r="A105" s="54"/>
      <c r="B105" s="50" t="s">
        <v>105</v>
      </c>
      <c r="C105" s="51">
        <v>200</v>
      </c>
      <c r="D105" s="52">
        <v>0.22</v>
      </c>
      <c r="E105" s="52">
        <v>0.12</v>
      </c>
      <c r="F105" s="52">
        <v>9.08</v>
      </c>
      <c r="G105" s="51">
        <v>38.020000000000003</v>
      </c>
      <c r="H105" s="53" t="s">
        <v>106</v>
      </c>
    </row>
    <row r="106" spans="1:8" ht="77.25">
      <c r="A106" s="55"/>
      <c r="B106" s="50" t="s">
        <v>107</v>
      </c>
      <c r="C106" s="51">
        <v>100</v>
      </c>
      <c r="D106" s="52">
        <v>11.9</v>
      </c>
      <c r="E106" s="52">
        <v>10.59</v>
      </c>
      <c r="F106" s="52">
        <v>31.07</v>
      </c>
      <c r="G106" s="51">
        <v>235.13</v>
      </c>
      <c r="H106" s="53" t="s">
        <v>108</v>
      </c>
    </row>
    <row r="107" spans="1:8">
      <c r="A107" s="56" t="s">
        <v>26</v>
      </c>
      <c r="B107" s="57"/>
      <c r="C107" s="58">
        <f t="shared" ref="C107:G107" si="18">SUM(C104:C106)</f>
        <v>500</v>
      </c>
      <c r="D107" s="59">
        <f t="shared" si="18"/>
        <v>17.759999999999998</v>
      </c>
      <c r="E107" s="59">
        <f t="shared" si="18"/>
        <v>17.87</v>
      </c>
      <c r="F107" s="59">
        <f t="shared" si="18"/>
        <v>73.569999999999993</v>
      </c>
      <c r="G107" s="58">
        <f t="shared" si="18"/>
        <v>493.77</v>
      </c>
      <c r="H107" s="60"/>
    </row>
    <row r="108" spans="1:8" ht="90">
      <c r="A108" s="49" t="s">
        <v>27</v>
      </c>
      <c r="B108" s="50" t="s">
        <v>109</v>
      </c>
      <c r="C108" s="51">
        <v>200</v>
      </c>
      <c r="D108" s="52">
        <v>2.2200000000000002</v>
      </c>
      <c r="E108" s="52">
        <v>3.5</v>
      </c>
      <c r="F108" s="52">
        <v>8.9</v>
      </c>
      <c r="G108" s="51">
        <v>76.2</v>
      </c>
      <c r="H108" s="53" t="s">
        <v>110</v>
      </c>
    </row>
    <row r="109" spans="1:8" ht="51.75">
      <c r="A109" s="54"/>
      <c r="B109" s="50" t="s">
        <v>111</v>
      </c>
      <c r="C109" s="51">
        <v>90</v>
      </c>
      <c r="D109" s="52">
        <v>13.03</v>
      </c>
      <c r="E109" s="52">
        <v>12.65</v>
      </c>
      <c r="F109" s="52">
        <v>24.1</v>
      </c>
      <c r="G109" s="51">
        <v>245.6</v>
      </c>
      <c r="H109" s="53">
        <v>405</v>
      </c>
    </row>
    <row r="110" spans="1:8" ht="39">
      <c r="A110" s="54"/>
      <c r="B110" s="50" t="s">
        <v>112</v>
      </c>
      <c r="C110" s="51">
        <v>150</v>
      </c>
      <c r="D110" s="52">
        <v>5.65</v>
      </c>
      <c r="E110" s="52">
        <v>8.5</v>
      </c>
      <c r="F110" s="52">
        <v>38.6</v>
      </c>
      <c r="G110" s="51">
        <v>235.6</v>
      </c>
      <c r="H110" s="53">
        <v>291</v>
      </c>
    </row>
    <row r="111" spans="1:8" ht="64.5">
      <c r="A111" s="54"/>
      <c r="B111" s="50" t="s">
        <v>41</v>
      </c>
      <c r="C111" s="51">
        <v>200</v>
      </c>
      <c r="D111" s="52">
        <v>0.24</v>
      </c>
      <c r="E111" s="52">
        <v>0.06</v>
      </c>
      <c r="F111" s="52">
        <v>10.16</v>
      </c>
      <c r="G111" s="51">
        <v>42.14</v>
      </c>
      <c r="H111" s="53" t="s">
        <v>42</v>
      </c>
    </row>
    <row r="112" spans="1:8" ht="77.25">
      <c r="A112" s="54"/>
      <c r="B112" s="50" t="s">
        <v>35</v>
      </c>
      <c r="C112" s="51">
        <v>30</v>
      </c>
      <c r="D112" s="52">
        <v>1.98</v>
      </c>
      <c r="E112" s="52">
        <v>0.27</v>
      </c>
      <c r="F112" s="52">
        <v>11.4</v>
      </c>
      <c r="G112" s="51">
        <v>59.7</v>
      </c>
      <c r="H112" s="53">
        <v>108</v>
      </c>
    </row>
    <row r="113" spans="1:8" ht="26.25">
      <c r="A113" s="55"/>
      <c r="B113" s="50" t="s">
        <v>36</v>
      </c>
      <c r="C113" s="51">
        <v>30</v>
      </c>
      <c r="D113" s="52">
        <v>1.98</v>
      </c>
      <c r="E113" s="52">
        <v>0.36</v>
      </c>
      <c r="F113" s="52">
        <v>10.02</v>
      </c>
      <c r="G113" s="51">
        <v>52.2</v>
      </c>
      <c r="H113" s="53">
        <v>109</v>
      </c>
    </row>
    <row r="114" spans="1:8">
      <c r="A114" s="56" t="s">
        <v>37</v>
      </c>
      <c r="B114" s="57"/>
      <c r="C114" s="58">
        <f t="shared" ref="C114:G114" si="19">SUM(C108:C113)</f>
        <v>700</v>
      </c>
      <c r="D114" s="59">
        <f t="shared" si="19"/>
        <v>25.099999999999998</v>
      </c>
      <c r="E114" s="59">
        <f t="shared" si="19"/>
        <v>25.339999999999996</v>
      </c>
      <c r="F114" s="59">
        <f t="shared" si="19"/>
        <v>103.17999999999999</v>
      </c>
      <c r="G114" s="58">
        <f t="shared" si="19"/>
        <v>711.44</v>
      </c>
      <c r="H114" s="60"/>
    </row>
    <row r="115" spans="1:8">
      <c r="A115" s="49" t="s">
        <v>38</v>
      </c>
      <c r="B115" s="50" t="s">
        <v>113</v>
      </c>
      <c r="C115" s="51">
        <v>100</v>
      </c>
      <c r="D115" s="52">
        <v>10.220000000000001</v>
      </c>
      <c r="E115" s="52">
        <v>9.67</v>
      </c>
      <c r="F115" s="52">
        <v>24.27</v>
      </c>
      <c r="G115" s="51">
        <v>250.3</v>
      </c>
      <c r="H115" s="53">
        <v>555</v>
      </c>
    </row>
    <row r="116" spans="1:8" ht="51.75">
      <c r="A116" s="55"/>
      <c r="B116" s="50" t="s">
        <v>58</v>
      </c>
      <c r="C116" s="51">
        <v>200</v>
      </c>
      <c r="D116" s="52">
        <v>0</v>
      </c>
      <c r="E116" s="52">
        <v>0</v>
      </c>
      <c r="F116" s="52">
        <v>15</v>
      </c>
      <c r="G116" s="51">
        <v>95</v>
      </c>
      <c r="H116" s="53">
        <v>614</v>
      </c>
    </row>
    <row r="117" spans="1:8">
      <c r="A117" s="56" t="s">
        <v>43</v>
      </c>
      <c r="B117" s="57"/>
      <c r="C117" s="58">
        <f t="shared" ref="C117:G117" si="20">SUM(C115:C116)</f>
        <v>300</v>
      </c>
      <c r="D117" s="59">
        <f t="shared" si="20"/>
        <v>10.220000000000001</v>
      </c>
      <c r="E117" s="59">
        <f t="shared" si="20"/>
        <v>9.67</v>
      </c>
      <c r="F117" s="59">
        <f t="shared" si="20"/>
        <v>39.269999999999996</v>
      </c>
      <c r="G117" s="58">
        <f t="shared" si="20"/>
        <v>345.3</v>
      </c>
      <c r="H117" s="60"/>
    </row>
    <row r="118" spans="1:8" ht="15.75" thickBot="1">
      <c r="A118" s="63" t="s">
        <v>44</v>
      </c>
      <c r="B118" s="64"/>
      <c r="C118" s="65">
        <f t="shared" ref="C118:G118" si="21">C107+C114+C117</f>
        <v>1500</v>
      </c>
      <c r="D118" s="66">
        <f t="shared" si="21"/>
        <v>53.08</v>
      </c>
      <c r="E118" s="66">
        <f t="shared" si="21"/>
        <v>52.879999999999995</v>
      </c>
      <c r="F118" s="66">
        <f t="shared" si="21"/>
        <v>216.01999999999998</v>
      </c>
      <c r="G118" s="65">
        <f t="shared" si="21"/>
        <v>1550.51</v>
      </c>
      <c r="H118" s="67"/>
    </row>
    <row r="119" spans="1:8">
      <c r="A119" s="68" t="s">
        <v>114</v>
      </c>
      <c r="B119" s="47"/>
      <c r="C119" s="47"/>
      <c r="D119" s="47"/>
      <c r="E119" s="47"/>
      <c r="F119" s="47"/>
      <c r="G119" s="47"/>
      <c r="H119" s="48"/>
    </row>
    <row r="120" spans="1:8" ht="26.25">
      <c r="A120" s="49" t="s">
        <v>21</v>
      </c>
      <c r="B120" s="50" t="s">
        <v>115</v>
      </c>
      <c r="C120" s="51">
        <v>180</v>
      </c>
      <c r="D120" s="52">
        <v>10.55</v>
      </c>
      <c r="E120" s="52">
        <v>11.59</v>
      </c>
      <c r="F120" s="52">
        <v>12.89</v>
      </c>
      <c r="G120" s="51">
        <v>226.1</v>
      </c>
      <c r="H120" s="53">
        <v>302</v>
      </c>
    </row>
    <row r="121" spans="1:8" ht="26.25">
      <c r="A121" s="54"/>
      <c r="B121" s="50" t="s">
        <v>116</v>
      </c>
      <c r="C121" s="51">
        <v>40</v>
      </c>
      <c r="D121" s="52">
        <v>3</v>
      </c>
      <c r="E121" s="52">
        <v>1</v>
      </c>
      <c r="F121" s="52">
        <v>20.8</v>
      </c>
      <c r="G121" s="51">
        <v>108</v>
      </c>
      <c r="H121" s="53">
        <v>111</v>
      </c>
    </row>
    <row r="122" spans="1:8" ht="77.25">
      <c r="A122" s="54"/>
      <c r="B122" s="50" t="s">
        <v>117</v>
      </c>
      <c r="C122" s="51">
        <v>80</v>
      </c>
      <c r="D122" s="52">
        <v>4.74</v>
      </c>
      <c r="E122" s="52">
        <v>5.86</v>
      </c>
      <c r="F122" s="52">
        <v>39.71</v>
      </c>
      <c r="G122" s="51">
        <v>207.85</v>
      </c>
      <c r="H122" s="53">
        <v>579</v>
      </c>
    </row>
    <row r="123" spans="1:8" ht="64.5">
      <c r="A123" s="55"/>
      <c r="B123" s="50" t="s">
        <v>25</v>
      </c>
      <c r="C123" s="51">
        <v>200</v>
      </c>
      <c r="D123" s="52">
        <v>0.22</v>
      </c>
      <c r="E123" s="52">
        <v>0.06</v>
      </c>
      <c r="F123" s="52">
        <v>7.2</v>
      </c>
      <c r="G123" s="51">
        <v>29.08</v>
      </c>
      <c r="H123" s="53">
        <v>143</v>
      </c>
    </row>
    <row r="124" spans="1:8">
      <c r="A124" s="56" t="s">
        <v>26</v>
      </c>
      <c r="B124" s="57"/>
      <c r="C124" s="58">
        <f t="shared" ref="C124:G124" si="22">SUM(C120:C123)</f>
        <v>500</v>
      </c>
      <c r="D124" s="59">
        <f t="shared" si="22"/>
        <v>18.509999999999998</v>
      </c>
      <c r="E124" s="59">
        <f t="shared" si="22"/>
        <v>18.509999999999998</v>
      </c>
      <c r="F124" s="59">
        <f t="shared" si="22"/>
        <v>80.600000000000009</v>
      </c>
      <c r="G124" s="58">
        <f t="shared" si="22"/>
        <v>571.03000000000009</v>
      </c>
      <c r="H124" s="60"/>
    </row>
    <row r="125" spans="1:8" ht="77.25">
      <c r="A125" s="49" t="s">
        <v>27</v>
      </c>
      <c r="B125" s="50" t="s">
        <v>118</v>
      </c>
      <c r="C125" s="51">
        <v>200</v>
      </c>
      <c r="D125" s="52">
        <v>2.34</v>
      </c>
      <c r="E125" s="52">
        <v>4.78</v>
      </c>
      <c r="F125" s="52">
        <v>14.08</v>
      </c>
      <c r="G125" s="52">
        <v>109.42</v>
      </c>
      <c r="H125" s="53" t="s">
        <v>119</v>
      </c>
    </row>
    <row r="126" spans="1:8" ht="51.75">
      <c r="A126" s="54"/>
      <c r="B126" s="50" t="s">
        <v>120</v>
      </c>
      <c r="C126" s="51">
        <v>90</v>
      </c>
      <c r="D126" s="51">
        <v>9.5</v>
      </c>
      <c r="E126" s="51">
        <v>10.71</v>
      </c>
      <c r="F126" s="51">
        <v>27.07</v>
      </c>
      <c r="G126" s="51">
        <v>200.67</v>
      </c>
      <c r="H126" s="51">
        <v>343</v>
      </c>
    </row>
    <row r="127" spans="1:8" ht="39">
      <c r="A127" s="54"/>
      <c r="B127" s="50" t="s">
        <v>69</v>
      </c>
      <c r="C127" s="51">
        <v>150</v>
      </c>
      <c r="D127" s="52">
        <v>7.9</v>
      </c>
      <c r="E127" s="52">
        <v>8.7100000000000009</v>
      </c>
      <c r="F127" s="52">
        <v>35.909999999999997</v>
      </c>
      <c r="G127" s="51">
        <v>236.49</v>
      </c>
      <c r="H127" s="53" t="s">
        <v>70</v>
      </c>
    </row>
    <row r="128" spans="1:8" ht="51.75">
      <c r="A128" s="54"/>
      <c r="B128" s="50" t="s">
        <v>99</v>
      </c>
      <c r="C128" s="51">
        <v>200</v>
      </c>
      <c r="D128" s="52">
        <v>0.32</v>
      </c>
      <c r="E128" s="52">
        <v>0.14000000000000001</v>
      </c>
      <c r="F128" s="52">
        <v>11.46</v>
      </c>
      <c r="G128" s="51">
        <v>48.32</v>
      </c>
      <c r="H128" s="53">
        <v>519</v>
      </c>
    </row>
    <row r="129" spans="1:8" ht="77.25">
      <c r="A129" s="54"/>
      <c r="B129" s="50" t="s">
        <v>35</v>
      </c>
      <c r="C129" s="51">
        <v>30</v>
      </c>
      <c r="D129" s="52">
        <v>1.98</v>
      </c>
      <c r="E129" s="52">
        <v>0.27</v>
      </c>
      <c r="F129" s="52">
        <v>11.4</v>
      </c>
      <c r="G129" s="51">
        <v>59.7</v>
      </c>
      <c r="H129" s="53">
        <v>108</v>
      </c>
    </row>
    <row r="130" spans="1:8" ht="26.25">
      <c r="A130" s="55"/>
      <c r="B130" s="50" t="s">
        <v>36</v>
      </c>
      <c r="C130" s="51">
        <v>30</v>
      </c>
      <c r="D130" s="52">
        <v>1.98</v>
      </c>
      <c r="E130" s="52">
        <v>0.36</v>
      </c>
      <c r="F130" s="52">
        <v>10.02</v>
      </c>
      <c r="G130" s="51">
        <v>52.2</v>
      </c>
      <c r="H130" s="53">
        <v>109</v>
      </c>
    </row>
    <row r="131" spans="1:8">
      <c r="A131" s="56" t="s">
        <v>37</v>
      </c>
      <c r="B131" s="57"/>
      <c r="C131" s="58">
        <f>SUM(C125:C130)</f>
        <v>700</v>
      </c>
      <c r="D131" s="59">
        <f>SUM(D125:D130)</f>
        <v>24.020000000000003</v>
      </c>
      <c r="E131" s="59">
        <f>SUM(E125:E130)</f>
        <v>24.970000000000002</v>
      </c>
      <c r="F131" s="59">
        <f>SUM(F125:F130)</f>
        <v>109.94000000000001</v>
      </c>
      <c r="G131" s="58">
        <f>SUM(G125:G130)</f>
        <v>706.80000000000007</v>
      </c>
      <c r="H131" s="60"/>
    </row>
    <row r="132" spans="1:8" ht="39">
      <c r="A132" s="49" t="s">
        <v>38</v>
      </c>
      <c r="B132" s="50" t="s">
        <v>73</v>
      </c>
      <c r="C132" s="51">
        <v>200</v>
      </c>
      <c r="D132" s="52">
        <v>4.5</v>
      </c>
      <c r="E132" s="52">
        <v>5</v>
      </c>
      <c r="F132" s="52">
        <v>15.6</v>
      </c>
      <c r="G132" s="51">
        <v>158</v>
      </c>
      <c r="H132" s="53" t="s">
        <v>74</v>
      </c>
    </row>
    <row r="133" spans="1:8" ht="39">
      <c r="A133" s="55"/>
      <c r="B133" s="50" t="s">
        <v>121</v>
      </c>
      <c r="C133" s="51">
        <v>100</v>
      </c>
      <c r="D133" s="52">
        <v>5.68</v>
      </c>
      <c r="E133" s="52">
        <v>5.29</v>
      </c>
      <c r="F133" s="52">
        <v>31.8</v>
      </c>
      <c r="G133" s="51">
        <v>190.46</v>
      </c>
      <c r="H133" s="53" t="s">
        <v>53</v>
      </c>
    </row>
    <row r="134" spans="1:8">
      <c r="A134" s="56" t="s">
        <v>43</v>
      </c>
      <c r="B134" s="57"/>
      <c r="C134" s="58">
        <f t="shared" ref="C134:G134" si="23">SUM(C132:C133)</f>
        <v>300</v>
      </c>
      <c r="D134" s="59">
        <f t="shared" si="23"/>
        <v>10.18</v>
      </c>
      <c r="E134" s="59">
        <f t="shared" si="23"/>
        <v>10.29</v>
      </c>
      <c r="F134" s="59">
        <f t="shared" si="23"/>
        <v>47.4</v>
      </c>
      <c r="G134" s="58">
        <f t="shared" si="23"/>
        <v>348.46000000000004</v>
      </c>
      <c r="H134" s="60"/>
    </row>
    <row r="135" spans="1:8" ht="15.75" thickBot="1">
      <c r="A135" s="63" t="s">
        <v>44</v>
      </c>
      <c r="B135" s="64"/>
      <c r="C135" s="65">
        <f t="shared" ref="C135:G135" si="24">C124+C131+C134</f>
        <v>1500</v>
      </c>
      <c r="D135" s="66">
        <f t="shared" si="24"/>
        <v>52.71</v>
      </c>
      <c r="E135" s="66">
        <f t="shared" si="24"/>
        <v>53.77</v>
      </c>
      <c r="F135" s="66">
        <f t="shared" si="24"/>
        <v>237.94000000000003</v>
      </c>
      <c r="G135" s="65">
        <f t="shared" si="24"/>
        <v>1626.2900000000002</v>
      </c>
      <c r="H135" s="67"/>
    </row>
    <row r="136" spans="1:8">
      <c r="A136" s="68" t="s">
        <v>122</v>
      </c>
      <c r="B136" s="47"/>
      <c r="C136" s="47"/>
      <c r="D136" s="47"/>
      <c r="E136" s="47"/>
      <c r="F136" s="47"/>
      <c r="G136" s="47"/>
      <c r="H136" s="48"/>
    </row>
    <row r="137" spans="1:8" ht="51.75">
      <c r="A137" s="49" t="s">
        <v>21</v>
      </c>
      <c r="B137" s="50" t="s">
        <v>123</v>
      </c>
      <c r="C137" s="51">
        <v>200</v>
      </c>
      <c r="D137" s="52">
        <v>13.1</v>
      </c>
      <c r="E137" s="52">
        <v>10.98</v>
      </c>
      <c r="F137" s="52">
        <v>34.94</v>
      </c>
      <c r="G137" s="51">
        <v>292.26</v>
      </c>
      <c r="H137" s="53">
        <v>267</v>
      </c>
    </row>
    <row r="138" spans="1:8" ht="39">
      <c r="A138" s="54"/>
      <c r="B138" s="50" t="s">
        <v>124</v>
      </c>
      <c r="C138" s="51">
        <v>20</v>
      </c>
      <c r="D138" s="52">
        <v>0.02</v>
      </c>
      <c r="E138" s="52">
        <v>0</v>
      </c>
      <c r="F138" s="52">
        <v>2.86</v>
      </c>
      <c r="G138" s="51">
        <v>11.04</v>
      </c>
      <c r="H138" s="53" t="s">
        <v>53</v>
      </c>
    </row>
    <row r="139" spans="1:8" ht="39">
      <c r="A139" s="54"/>
      <c r="B139" s="50" t="s">
        <v>125</v>
      </c>
      <c r="C139" s="51">
        <v>80</v>
      </c>
      <c r="D139" s="52">
        <v>4.4000000000000004</v>
      </c>
      <c r="E139" s="52">
        <v>7.04</v>
      </c>
      <c r="F139" s="52">
        <v>25.52</v>
      </c>
      <c r="G139" s="51">
        <v>193.68</v>
      </c>
      <c r="H139" s="53">
        <v>590</v>
      </c>
    </row>
    <row r="140" spans="1:8" ht="51.75">
      <c r="A140" s="55"/>
      <c r="B140" s="50" t="s">
        <v>84</v>
      </c>
      <c r="C140" s="51">
        <v>200</v>
      </c>
      <c r="D140" s="52">
        <v>0.24</v>
      </c>
      <c r="E140" s="52">
        <v>0</v>
      </c>
      <c r="F140" s="52">
        <v>7.14</v>
      </c>
      <c r="G140" s="51">
        <v>29.8</v>
      </c>
      <c r="H140" s="53">
        <v>144</v>
      </c>
    </row>
    <row r="141" spans="1:8">
      <c r="A141" s="56" t="s">
        <v>26</v>
      </c>
      <c r="B141" s="57"/>
      <c r="C141" s="58">
        <f>SUM(C137:C140)</f>
        <v>500</v>
      </c>
      <c r="D141" s="58">
        <f t="shared" ref="D141:G141" si="25">SUM(D137:D140)</f>
        <v>17.759999999999998</v>
      </c>
      <c r="E141" s="58">
        <f t="shared" si="25"/>
        <v>18.02</v>
      </c>
      <c r="F141" s="58">
        <f t="shared" si="25"/>
        <v>70.459999999999994</v>
      </c>
      <c r="G141" s="58">
        <f t="shared" si="25"/>
        <v>526.78</v>
      </c>
      <c r="H141" s="77"/>
    </row>
    <row r="142" spans="1:8" ht="77.25">
      <c r="A142" s="49" t="s">
        <v>27</v>
      </c>
      <c r="B142" s="50" t="s">
        <v>126</v>
      </c>
      <c r="C142" s="51">
        <v>200</v>
      </c>
      <c r="D142" s="52">
        <v>2.82</v>
      </c>
      <c r="E142" s="52">
        <v>4.34</v>
      </c>
      <c r="F142" s="52">
        <v>6.74</v>
      </c>
      <c r="G142" s="51">
        <v>105.28</v>
      </c>
      <c r="H142" s="53" t="s">
        <v>127</v>
      </c>
    </row>
    <row r="143" spans="1:8" ht="26.25">
      <c r="A143" s="54"/>
      <c r="B143" s="50" t="s">
        <v>128</v>
      </c>
      <c r="C143" s="51">
        <v>240</v>
      </c>
      <c r="D143" s="52">
        <v>16.88</v>
      </c>
      <c r="E143" s="52">
        <v>20.94</v>
      </c>
      <c r="F143" s="52">
        <v>47.97</v>
      </c>
      <c r="G143" s="51">
        <v>440.2</v>
      </c>
      <c r="H143" s="53">
        <v>407</v>
      </c>
    </row>
    <row r="144" spans="1:8" ht="26.25">
      <c r="A144" s="54"/>
      <c r="B144" s="50" t="s">
        <v>56</v>
      </c>
      <c r="C144" s="51">
        <v>200</v>
      </c>
      <c r="D144" s="52">
        <v>1.92</v>
      </c>
      <c r="E144" s="52">
        <v>0.12</v>
      </c>
      <c r="F144" s="52">
        <v>25.86</v>
      </c>
      <c r="G144" s="51">
        <v>112.36</v>
      </c>
      <c r="H144" s="53" t="s">
        <v>57</v>
      </c>
    </row>
    <row r="145" spans="1:8" ht="77.25">
      <c r="A145" s="54"/>
      <c r="B145" s="50" t="s">
        <v>35</v>
      </c>
      <c r="C145" s="51">
        <v>30</v>
      </c>
      <c r="D145" s="52">
        <v>1.98</v>
      </c>
      <c r="E145" s="52">
        <v>0.27</v>
      </c>
      <c r="F145" s="52">
        <v>11.4</v>
      </c>
      <c r="G145" s="51">
        <v>59.7</v>
      </c>
      <c r="H145" s="53">
        <v>108</v>
      </c>
    </row>
    <row r="146" spans="1:8" ht="26.25">
      <c r="A146" s="55"/>
      <c r="B146" s="50" t="s">
        <v>36</v>
      </c>
      <c r="C146" s="51">
        <v>30</v>
      </c>
      <c r="D146" s="52">
        <v>1.98</v>
      </c>
      <c r="E146" s="52">
        <v>0.36</v>
      </c>
      <c r="F146" s="52">
        <v>10.02</v>
      </c>
      <c r="G146" s="51">
        <v>52.2</v>
      </c>
      <c r="H146" s="53">
        <v>109</v>
      </c>
    </row>
    <row r="147" spans="1:8">
      <c r="A147" s="56" t="s">
        <v>37</v>
      </c>
      <c r="B147" s="57"/>
      <c r="C147" s="58">
        <f t="shared" ref="C147:G147" si="26">SUM(C142:C146)</f>
        <v>700</v>
      </c>
      <c r="D147" s="59">
        <f t="shared" si="26"/>
        <v>25.58</v>
      </c>
      <c r="E147" s="59">
        <f t="shared" si="26"/>
        <v>26.03</v>
      </c>
      <c r="F147" s="59">
        <f t="shared" si="26"/>
        <v>101.99</v>
      </c>
      <c r="G147" s="59">
        <f t="shared" si="26"/>
        <v>769.74000000000012</v>
      </c>
      <c r="H147" s="77"/>
    </row>
    <row r="148" spans="1:8" ht="77.25">
      <c r="A148" s="49" t="s">
        <v>38</v>
      </c>
      <c r="B148" s="50" t="s">
        <v>87</v>
      </c>
      <c r="C148" s="51">
        <v>200</v>
      </c>
      <c r="D148" s="52">
        <v>0.2</v>
      </c>
      <c r="E148" s="52">
        <v>0.2</v>
      </c>
      <c r="F148" s="52">
        <v>12.8</v>
      </c>
      <c r="G148" s="51">
        <v>100</v>
      </c>
      <c r="H148" s="53" t="s">
        <v>88</v>
      </c>
    </row>
    <row r="149" spans="1:8" ht="90">
      <c r="A149" s="55"/>
      <c r="B149" s="50" t="s">
        <v>129</v>
      </c>
      <c r="C149" s="51">
        <v>100</v>
      </c>
      <c r="D149" s="52">
        <v>9.91</v>
      </c>
      <c r="E149" s="52">
        <v>10.6</v>
      </c>
      <c r="F149" s="52">
        <v>35.770000000000003</v>
      </c>
      <c r="G149" s="51">
        <v>201.65</v>
      </c>
      <c r="H149" s="53">
        <v>542</v>
      </c>
    </row>
    <row r="150" spans="1:8">
      <c r="A150" s="56" t="s">
        <v>43</v>
      </c>
      <c r="B150" s="57"/>
      <c r="C150" s="58">
        <f t="shared" ref="C150:G150" si="27">SUM(C148:C149)</f>
        <v>300</v>
      </c>
      <c r="D150" s="59">
        <f t="shared" si="27"/>
        <v>10.11</v>
      </c>
      <c r="E150" s="59">
        <f t="shared" si="27"/>
        <v>10.799999999999999</v>
      </c>
      <c r="F150" s="59">
        <f t="shared" si="27"/>
        <v>48.570000000000007</v>
      </c>
      <c r="G150" s="58">
        <f t="shared" si="27"/>
        <v>301.64999999999998</v>
      </c>
      <c r="H150" s="60"/>
    </row>
    <row r="151" spans="1:8" ht="15.75" thickBot="1">
      <c r="A151" s="63" t="s">
        <v>44</v>
      </c>
      <c r="B151" s="64"/>
      <c r="C151" s="65">
        <f t="shared" ref="C151:G151" si="28">C141+C147+C150</f>
        <v>1500</v>
      </c>
      <c r="D151" s="66">
        <f t="shared" si="28"/>
        <v>53.449999999999996</v>
      </c>
      <c r="E151" s="66">
        <f t="shared" si="28"/>
        <v>54.849999999999994</v>
      </c>
      <c r="F151" s="66">
        <f t="shared" si="28"/>
        <v>221.01999999999998</v>
      </c>
      <c r="G151" s="66">
        <f t="shared" si="28"/>
        <v>1598.17</v>
      </c>
      <c r="H151" s="78"/>
    </row>
    <row r="152" spans="1:8">
      <c r="A152" s="68" t="s">
        <v>130</v>
      </c>
      <c r="B152" s="47"/>
      <c r="C152" s="47"/>
      <c r="D152" s="47"/>
      <c r="E152" s="47"/>
      <c r="F152" s="47"/>
      <c r="G152" s="47"/>
      <c r="H152" s="48"/>
    </row>
    <row r="153" spans="1:8" ht="51.75">
      <c r="A153" s="49" t="s">
        <v>21</v>
      </c>
      <c r="B153" s="50" t="s">
        <v>78</v>
      </c>
      <c r="C153" s="51">
        <v>60</v>
      </c>
      <c r="D153" s="51">
        <v>0.66</v>
      </c>
      <c r="E153" s="51">
        <v>0.12</v>
      </c>
      <c r="F153" s="51">
        <v>2.2799999999999998</v>
      </c>
      <c r="G153" s="51">
        <v>14.4</v>
      </c>
      <c r="H153" s="53">
        <v>106</v>
      </c>
    </row>
    <row r="154" spans="1:8" ht="39">
      <c r="A154" s="54"/>
      <c r="B154" s="50" t="s">
        <v>79</v>
      </c>
      <c r="C154" s="51">
        <v>60</v>
      </c>
      <c r="D154" s="52">
        <v>0.7</v>
      </c>
      <c r="E154" s="52">
        <v>0.06</v>
      </c>
      <c r="F154" s="52">
        <v>3.4</v>
      </c>
      <c r="G154" s="52">
        <v>17</v>
      </c>
      <c r="H154" s="53"/>
    </row>
    <row r="155" spans="1:8" ht="64.5">
      <c r="A155" s="54"/>
      <c r="B155" s="50" t="s">
        <v>80</v>
      </c>
      <c r="C155" s="51">
        <v>60</v>
      </c>
      <c r="D155" s="51">
        <v>0.86</v>
      </c>
      <c r="E155" s="51">
        <v>0.5</v>
      </c>
      <c r="F155" s="51">
        <v>1.7</v>
      </c>
      <c r="G155" s="51">
        <v>45.59</v>
      </c>
      <c r="H155" s="53"/>
    </row>
    <row r="156" spans="1:8" ht="26.25">
      <c r="A156" s="54"/>
      <c r="B156" s="50" t="s">
        <v>131</v>
      </c>
      <c r="C156" s="51">
        <v>90</v>
      </c>
      <c r="D156" s="52">
        <v>10.87</v>
      </c>
      <c r="E156" s="52">
        <v>11.52</v>
      </c>
      <c r="F156" s="52">
        <v>19.2</v>
      </c>
      <c r="G156" s="51">
        <v>150.65</v>
      </c>
      <c r="H156" s="53" t="s">
        <v>53</v>
      </c>
    </row>
    <row r="157" spans="1:8" ht="39">
      <c r="A157" s="54"/>
      <c r="B157" s="50" t="s">
        <v>83</v>
      </c>
      <c r="C157" s="51">
        <v>15</v>
      </c>
      <c r="D157" s="52">
        <v>0.26</v>
      </c>
      <c r="E157" s="52">
        <v>1.03</v>
      </c>
      <c r="F157" s="52">
        <v>0.84</v>
      </c>
      <c r="G157" s="51">
        <v>13.9</v>
      </c>
      <c r="H157" s="53">
        <v>354</v>
      </c>
    </row>
    <row r="158" spans="1:8" ht="26.25">
      <c r="A158" s="54"/>
      <c r="B158" s="50" t="s">
        <v>132</v>
      </c>
      <c r="C158" s="51">
        <v>150</v>
      </c>
      <c r="D158" s="52">
        <v>3.87</v>
      </c>
      <c r="E158" s="52">
        <v>4.7</v>
      </c>
      <c r="F158" s="52">
        <v>40.08</v>
      </c>
      <c r="G158" s="51">
        <v>218.03</v>
      </c>
      <c r="H158" s="53">
        <v>414</v>
      </c>
    </row>
    <row r="159" spans="1:8" ht="51.75">
      <c r="A159" s="54"/>
      <c r="B159" s="50" t="s">
        <v>133</v>
      </c>
      <c r="C159" s="51">
        <v>200</v>
      </c>
      <c r="D159" s="52">
        <v>0.28000000000000003</v>
      </c>
      <c r="E159" s="52">
        <v>0.04</v>
      </c>
      <c r="F159" s="52">
        <v>8.9600000000000009</v>
      </c>
      <c r="G159" s="51">
        <v>37.28</v>
      </c>
      <c r="H159" s="53" t="s">
        <v>134</v>
      </c>
    </row>
    <row r="160" spans="1:8" ht="77.25">
      <c r="A160" s="55"/>
      <c r="B160" s="50" t="s">
        <v>35</v>
      </c>
      <c r="C160" s="51">
        <v>30</v>
      </c>
      <c r="D160" s="52">
        <v>1.98</v>
      </c>
      <c r="E160" s="52">
        <v>0.27</v>
      </c>
      <c r="F160" s="52">
        <v>11.4</v>
      </c>
      <c r="G160" s="51">
        <v>59.7</v>
      </c>
      <c r="H160" s="53">
        <v>108</v>
      </c>
    </row>
    <row r="161" spans="1:8">
      <c r="A161" s="56" t="s">
        <v>26</v>
      </c>
      <c r="B161" s="57"/>
      <c r="C161" s="58">
        <f>SUM(C153:C160)-C154-C155</f>
        <v>545</v>
      </c>
      <c r="D161" s="58">
        <f t="shared" ref="D161:G161" si="29">SUM(D153:D160)-D154-D155</f>
        <v>17.920000000000002</v>
      </c>
      <c r="E161" s="58">
        <f t="shared" si="29"/>
        <v>17.68</v>
      </c>
      <c r="F161" s="58">
        <f t="shared" si="29"/>
        <v>82.76</v>
      </c>
      <c r="G161" s="58">
        <f t="shared" si="29"/>
        <v>493.96000000000004</v>
      </c>
      <c r="H161" s="60"/>
    </row>
    <row r="162" spans="1:8" ht="102.75">
      <c r="A162" s="49" t="s">
        <v>27</v>
      </c>
      <c r="B162" s="50" t="s">
        <v>96</v>
      </c>
      <c r="C162" s="51">
        <v>200</v>
      </c>
      <c r="D162" s="52">
        <v>3.24</v>
      </c>
      <c r="E162" s="52">
        <v>5.22</v>
      </c>
      <c r="F162" s="52">
        <v>8.4</v>
      </c>
      <c r="G162" s="51">
        <v>85.26</v>
      </c>
      <c r="H162" s="53" t="s">
        <v>97</v>
      </c>
    </row>
    <row r="163" spans="1:8" ht="26.25">
      <c r="A163" s="54"/>
      <c r="B163" s="50" t="s">
        <v>135</v>
      </c>
      <c r="C163" s="51">
        <v>90</v>
      </c>
      <c r="D163" s="52">
        <v>10.57</v>
      </c>
      <c r="E163" s="52">
        <v>12.34</v>
      </c>
      <c r="F163" s="52">
        <v>21.35</v>
      </c>
      <c r="G163" s="51">
        <v>234.9</v>
      </c>
      <c r="H163" s="53">
        <v>372</v>
      </c>
    </row>
    <row r="164" spans="1:8" ht="26.25">
      <c r="A164" s="54"/>
      <c r="B164" s="50" t="s">
        <v>136</v>
      </c>
      <c r="C164" s="51">
        <v>20</v>
      </c>
      <c r="D164" s="52">
        <v>0.12</v>
      </c>
      <c r="E164" s="52">
        <v>0.75</v>
      </c>
      <c r="F164" s="52">
        <v>1.07</v>
      </c>
      <c r="G164" s="51">
        <v>11.5</v>
      </c>
      <c r="H164" s="53">
        <v>453</v>
      </c>
    </row>
    <row r="165" spans="1:8" ht="64.5">
      <c r="A165" s="54"/>
      <c r="B165" s="50" t="s">
        <v>33</v>
      </c>
      <c r="C165" s="51">
        <v>150</v>
      </c>
      <c r="D165" s="52">
        <v>7.64</v>
      </c>
      <c r="E165" s="52">
        <v>7.91</v>
      </c>
      <c r="F165" s="52">
        <v>38.85</v>
      </c>
      <c r="G165" s="51">
        <v>225.67</v>
      </c>
      <c r="H165" s="53">
        <v>237</v>
      </c>
    </row>
    <row r="166" spans="1:8" ht="51.75">
      <c r="A166" s="54"/>
      <c r="B166" s="50" t="s">
        <v>34</v>
      </c>
      <c r="C166" s="51">
        <v>200</v>
      </c>
      <c r="D166" s="52">
        <v>0.08</v>
      </c>
      <c r="E166" s="52">
        <v>0</v>
      </c>
      <c r="F166" s="52">
        <v>10.62</v>
      </c>
      <c r="G166" s="51">
        <v>40.44</v>
      </c>
      <c r="H166" s="53">
        <v>508</v>
      </c>
    </row>
    <row r="167" spans="1:8" ht="77.25">
      <c r="A167" s="54"/>
      <c r="B167" s="50" t="s">
        <v>35</v>
      </c>
      <c r="C167" s="51">
        <v>30</v>
      </c>
      <c r="D167" s="52">
        <v>1.98</v>
      </c>
      <c r="E167" s="52">
        <v>0.27</v>
      </c>
      <c r="F167" s="52">
        <v>11.4</v>
      </c>
      <c r="G167" s="51">
        <v>59.7</v>
      </c>
      <c r="H167" s="53">
        <v>108</v>
      </c>
    </row>
    <row r="168" spans="1:8" ht="26.25">
      <c r="A168" s="55"/>
      <c r="B168" s="50" t="s">
        <v>36</v>
      </c>
      <c r="C168" s="51">
        <v>30</v>
      </c>
      <c r="D168" s="52">
        <v>1.98</v>
      </c>
      <c r="E168" s="52">
        <v>0.36</v>
      </c>
      <c r="F168" s="52">
        <v>10.02</v>
      </c>
      <c r="G168" s="51">
        <v>52.2</v>
      </c>
      <c r="H168" s="53">
        <v>109</v>
      </c>
    </row>
    <row r="169" spans="1:8">
      <c r="A169" s="56" t="s">
        <v>37</v>
      </c>
      <c r="B169" s="57"/>
      <c r="C169" s="58">
        <f t="shared" ref="C169:G169" si="30">SUM(C162:C168)</f>
        <v>720</v>
      </c>
      <c r="D169" s="59">
        <f t="shared" si="30"/>
        <v>25.61</v>
      </c>
      <c r="E169" s="59">
        <f t="shared" si="30"/>
        <v>26.849999999999998</v>
      </c>
      <c r="F169" s="59">
        <f t="shared" si="30"/>
        <v>101.71000000000001</v>
      </c>
      <c r="G169" s="58">
        <f t="shared" si="30"/>
        <v>709.67000000000007</v>
      </c>
      <c r="H169" s="60"/>
    </row>
    <row r="170" spans="1:8" ht="64.5">
      <c r="A170" s="49" t="s">
        <v>38</v>
      </c>
      <c r="B170" s="50" t="s">
        <v>41</v>
      </c>
      <c r="C170" s="51">
        <v>200</v>
      </c>
      <c r="D170" s="52">
        <v>0.24</v>
      </c>
      <c r="E170" s="52">
        <v>0.06</v>
      </c>
      <c r="F170" s="52">
        <v>10.16</v>
      </c>
      <c r="G170" s="51">
        <v>42.14</v>
      </c>
      <c r="H170" s="53" t="s">
        <v>42</v>
      </c>
    </row>
    <row r="171" spans="1:8" ht="51.75">
      <c r="A171" s="55"/>
      <c r="B171" s="50" t="s">
        <v>137</v>
      </c>
      <c r="C171" s="51">
        <v>100</v>
      </c>
      <c r="D171" s="52">
        <v>9.86</v>
      </c>
      <c r="E171" s="52">
        <v>10.67</v>
      </c>
      <c r="F171" s="52">
        <v>37.81</v>
      </c>
      <c r="G171" s="51">
        <v>248.27</v>
      </c>
      <c r="H171" s="53">
        <v>555</v>
      </c>
    </row>
    <row r="172" spans="1:8">
      <c r="A172" s="56" t="s">
        <v>43</v>
      </c>
      <c r="B172" s="57"/>
      <c r="C172" s="58">
        <f t="shared" ref="C172:G172" si="31">SUM(C170:C171)</f>
        <v>300</v>
      </c>
      <c r="D172" s="59">
        <f t="shared" si="31"/>
        <v>10.1</v>
      </c>
      <c r="E172" s="59">
        <f t="shared" si="31"/>
        <v>10.73</v>
      </c>
      <c r="F172" s="59">
        <f t="shared" si="31"/>
        <v>47.97</v>
      </c>
      <c r="G172" s="58">
        <f t="shared" si="31"/>
        <v>290.41000000000003</v>
      </c>
      <c r="H172" s="60"/>
    </row>
    <row r="173" spans="1:8" ht="15.75" thickBot="1">
      <c r="A173" s="63" t="s">
        <v>44</v>
      </c>
      <c r="B173" s="64"/>
      <c r="C173" s="65">
        <f t="shared" ref="C173:H173" si="32">C161+C169+C172</f>
        <v>1565</v>
      </c>
      <c r="D173" s="65">
        <f t="shared" si="32"/>
        <v>53.63</v>
      </c>
      <c r="E173" s="65">
        <f t="shared" si="32"/>
        <v>55.260000000000005</v>
      </c>
      <c r="F173" s="65">
        <f t="shared" si="32"/>
        <v>232.44000000000003</v>
      </c>
      <c r="G173" s="65">
        <f t="shared" si="32"/>
        <v>1494.0400000000002</v>
      </c>
      <c r="H173" s="67">
        <f t="shared" si="32"/>
        <v>0</v>
      </c>
    </row>
    <row r="174" spans="1:8">
      <c r="A174" s="68" t="s">
        <v>138</v>
      </c>
      <c r="B174" s="47"/>
      <c r="C174" s="47"/>
      <c r="D174" s="47"/>
      <c r="E174" s="47"/>
      <c r="F174" s="47"/>
      <c r="G174" s="47"/>
      <c r="H174" s="48"/>
    </row>
    <row r="175" spans="1:8" ht="39">
      <c r="A175" s="49" t="s">
        <v>21</v>
      </c>
      <c r="B175" s="50" t="s">
        <v>139</v>
      </c>
      <c r="C175" s="51">
        <v>150</v>
      </c>
      <c r="D175" s="52">
        <v>15.79</v>
      </c>
      <c r="E175" s="52">
        <v>16.48</v>
      </c>
      <c r="F175" s="52">
        <v>23.35</v>
      </c>
      <c r="G175" s="51">
        <v>267.2</v>
      </c>
      <c r="H175" s="53">
        <v>117</v>
      </c>
    </row>
    <row r="176" spans="1:8" ht="39">
      <c r="A176" s="54"/>
      <c r="B176" s="50" t="s">
        <v>140</v>
      </c>
      <c r="C176" s="51">
        <v>50</v>
      </c>
      <c r="D176" s="52">
        <v>0.09</v>
      </c>
      <c r="E176" s="52">
        <v>0</v>
      </c>
      <c r="F176" s="52">
        <v>33.08</v>
      </c>
      <c r="G176" s="51">
        <v>127.6</v>
      </c>
      <c r="H176" s="53">
        <v>474</v>
      </c>
    </row>
    <row r="177" spans="1:8" ht="39">
      <c r="A177" s="54"/>
      <c r="B177" s="50" t="s">
        <v>141</v>
      </c>
      <c r="C177" s="51">
        <v>100</v>
      </c>
      <c r="D177" s="52">
        <v>0.4</v>
      </c>
      <c r="E177" s="52">
        <v>0.4</v>
      </c>
      <c r="F177" s="52">
        <v>9.8000000000000007</v>
      </c>
      <c r="G177" s="51">
        <v>47</v>
      </c>
      <c r="H177" s="53">
        <v>112</v>
      </c>
    </row>
    <row r="178" spans="1:8" ht="51.75">
      <c r="A178" s="55"/>
      <c r="B178" s="50" t="s">
        <v>94</v>
      </c>
      <c r="C178" s="51">
        <v>200</v>
      </c>
      <c r="D178" s="52">
        <v>0.26</v>
      </c>
      <c r="E178" s="52">
        <v>0.02</v>
      </c>
      <c r="F178" s="52">
        <v>8.06</v>
      </c>
      <c r="G178" s="51">
        <v>33.22</v>
      </c>
      <c r="H178" s="53" t="s">
        <v>95</v>
      </c>
    </row>
    <row r="179" spans="1:8">
      <c r="A179" s="56" t="s">
        <v>26</v>
      </c>
      <c r="B179" s="57"/>
      <c r="C179" s="58">
        <f t="shared" ref="C179:G179" si="33">SUM(C175:C178)</f>
        <v>500</v>
      </c>
      <c r="D179" s="59">
        <f t="shared" si="33"/>
        <v>16.54</v>
      </c>
      <c r="E179" s="59">
        <f t="shared" si="33"/>
        <v>16.899999999999999</v>
      </c>
      <c r="F179" s="59">
        <f t="shared" si="33"/>
        <v>74.290000000000006</v>
      </c>
      <c r="G179" s="58">
        <f t="shared" si="33"/>
        <v>475.02</v>
      </c>
      <c r="H179" s="60"/>
    </row>
    <row r="180" spans="1:8" ht="26.25">
      <c r="A180" s="49" t="s">
        <v>27</v>
      </c>
      <c r="B180" s="50" t="s">
        <v>142</v>
      </c>
      <c r="C180" s="51">
        <v>200</v>
      </c>
      <c r="D180" s="52">
        <v>4.4000000000000004</v>
      </c>
      <c r="E180" s="52">
        <v>7.46</v>
      </c>
      <c r="F180" s="52">
        <v>45.4</v>
      </c>
      <c r="G180" s="51">
        <v>197.43</v>
      </c>
      <c r="H180" s="53" t="s">
        <v>143</v>
      </c>
    </row>
    <row r="181" spans="1:8" ht="39">
      <c r="A181" s="54"/>
      <c r="B181" s="50" t="s">
        <v>144</v>
      </c>
      <c r="C181" s="51">
        <v>90</v>
      </c>
      <c r="D181" s="52">
        <v>13.74</v>
      </c>
      <c r="E181" s="52">
        <v>11.3</v>
      </c>
      <c r="F181" s="52">
        <v>9.31</v>
      </c>
      <c r="G181" s="51">
        <v>231.21</v>
      </c>
      <c r="H181" s="53">
        <v>410</v>
      </c>
    </row>
    <row r="182" spans="1:8" ht="26.25">
      <c r="A182" s="54"/>
      <c r="B182" s="50" t="s">
        <v>145</v>
      </c>
      <c r="C182" s="51">
        <v>150</v>
      </c>
      <c r="D182" s="52">
        <v>2.4700000000000002</v>
      </c>
      <c r="E182" s="52">
        <v>4.7300000000000004</v>
      </c>
      <c r="F182" s="52">
        <v>16.23</v>
      </c>
      <c r="G182" s="51">
        <v>118.21</v>
      </c>
      <c r="H182" s="53" t="s">
        <v>146</v>
      </c>
    </row>
    <row r="183" spans="1:8" ht="51.75">
      <c r="A183" s="54"/>
      <c r="B183" s="50" t="s">
        <v>99</v>
      </c>
      <c r="C183" s="51">
        <v>200</v>
      </c>
      <c r="D183" s="52">
        <v>0.32</v>
      </c>
      <c r="E183" s="52">
        <v>0.14000000000000001</v>
      </c>
      <c r="F183" s="52">
        <v>11.46</v>
      </c>
      <c r="G183" s="51">
        <v>48.32</v>
      </c>
      <c r="H183" s="53">
        <v>519</v>
      </c>
    </row>
    <row r="184" spans="1:8" ht="77.25">
      <c r="A184" s="54"/>
      <c r="B184" s="50" t="s">
        <v>35</v>
      </c>
      <c r="C184" s="51">
        <v>30</v>
      </c>
      <c r="D184" s="52">
        <v>1.98</v>
      </c>
      <c r="E184" s="52">
        <v>0.27</v>
      </c>
      <c r="F184" s="52">
        <v>11.4</v>
      </c>
      <c r="G184" s="51">
        <v>59.7</v>
      </c>
      <c r="H184" s="53">
        <v>108</v>
      </c>
    </row>
    <row r="185" spans="1:8" ht="26.25">
      <c r="A185" s="55"/>
      <c r="B185" s="50" t="s">
        <v>36</v>
      </c>
      <c r="C185" s="51">
        <v>30</v>
      </c>
      <c r="D185" s="52">
        <v>1.98</v>
      </c>
      <c r="E185" s="52">
        <v>0.36</v>
      </c>
      <c r="F185" s="52">
        <v>10.02</v>
      </c>
      <c r="G185" s="51">
        <v>52.2</v>
      </c>
      <c r="H185" s="53">
        <v>109</v>
      </c>
    </row>
    <row r="186" spans="1:8">
      <c r="A186" s="56" t="s">
        <v>37</v>
      </c>
      <c r="B186" s="57"/>
      <c r="C186" s="58">
        <f t="shared" ref="C186:G186" si="34">SUM(C180:C185)</f>
        <v>700</v>
      </c>
      <c r="D186" s="59">
        <f t="shared" si="34"/>
        <v>24.89</v>
      </c>
      <c r="E186" s="59">
        <f t="shared" si="34"/>
        <v>24.26</v>
      </c>
      <c r="F186" s="59">
        <f t="shared" si="34"/>
        <v>103.82000000000001</v>
      </c>
      <c r="G186" s="58">
        <f t="shared" si="34"/>
        <v>707.07000000000016</v>
      </c>
      <c r="H186" s="60"/>
    </row>
    <row r="187" spans="1:8" ht="51.75">
      <c r="A187" s="49" t="s">
        <v>38</v>
      </c>
      <c r="B187" s="50" t="s">
        <v>58</v>
      </c>
      <c r="C187" s="51">
        <v>200</v>
      </c>
      <c r="D187" s="52">
        <v>0</v>
      </c>
      <c r="E187" s="52">
        <v>0</v>
      </c>
      <c r="F187" s="52">
        <v>15</v>
      </c>
      <c r="G187" s="51">
        <v>95</v>
      </c>
      <c r="H187" s="53">
        <v>614</v>
      </c>
    </row>
    <row r="188" spans="1:8" ht="77.25">
      <c r="A188" s="55"/>
      <c r="B188" s="50" t="s">
        <v>101</v>
      </c>
      <c r="C188" s="51">
        <v>100</v>
      </c>
      <c r="D188" s="52">
        <v>9.6199999999999992</v>
      </c>
      <c r="E188" s="52">
        <v>10.4</v>
      </c>
      <c r="F188" s="52">
        <v>32.700000000000003</v>
      </c>
      <c r="G188" s="51">
        <v>251.6</v>
      </c>
      <c r="H188" s="53" t="s">
        <v>102</v>
      </c>
    </row>
    <row r="189" spans="1:8">
      <c r="A189" s="79" t="s">
        <v>43</v>
      </c>
      <c r="B189" s="80"/>
      <c r="C189" s="81">
        <f t="shared" ref="C189:G189" si="35">SUM(C187:C188)</f>
        <v>300</v>
      </c>
      <c r="D189" s="82">
        <f t="shared" si="35"/>
        <v>9.6199999999999992</v>
      </c>
      <c r="E189" s="82">
        <f t="shared" si="35"/>
        <v>10.4</v>
      </c>
      <c r="F189" s="82">
        <f t="shared" si="35"/>
        <v>47.7</v>
      </c>
      <c r="G189" s="81">
        <f t="shared" si="35"/>
        <v>346.6</v>
      </c>
      <c r="H189" s="83"/>
    </row>
    <row r="190" spans="1:8" ht="15.75" thickBot="1">
      <c r="A190" s="84" t="s">
        <v>44</v>
      </c>
      <c r="B190" s="85"/>
      <c r="C190" s="86">
        <f t="shared" ref="C190:G190" si="36">C179+C186+C189</f>
        <v>1500</v>
      </c>
      <c r="D190" s="87">
        <f t="shared" si="36"/>
        <v>51.05</v>
      </c>
      <c r="E190" s="87">
        <f t="shared" si="36"/>
        <v>51.559999999999995</v>
      </c>
      <c r="F190" s="87">
        <f t="shared" si="36"/>
        <v>225.81</v>
      </c>
      <c r="G190" s="86">
        <f t="shared" si="36"/>
        <v>1528.69</v>
      </c>
      <c r="H190" s="88"/>
    </row>
    <row r="191" spans="1:8">
      <c r="A191" s="89" t="s">
        <v>147</v>
      </c>
      <c r="B191" s="39"/>
      <c r="C191" s="90">
        <f>C190+C173+C151+C135+C118+C102+C87+C67+C51+C33</f>
        <v>15130</v>
      </c>
      <c r="D191" s="91">
        <f>D190+D173+D151+D135+D118+D102+D87+D67+D51+D33</f>
        <v>526.01</v>
      </c>
      <c r="E191" s="91">
        <f>E190+E173+E151+E135+E118+E102+E87+E67+E51+E33</f>
        <v>532.33999999999992</v>
      </c>
      <c r="F191" s="91">
        <f>F190+F173+F151+F135+F118+F102+F87+F67+F51+F33</f>
        <v>2262.9500000000003</v>
      </c>
      <c r="G191" s="91">
        <f>G190+G173+G151+G135+G118+G102+G87+G67+G51+G33</f>
        <v>15540.21</v>
      </c>
      <c r="H191" s="92"/>
    </row>
    <row r="192" spans="1:8" ht="15.75" thickBot="1">
      <c r="A192" s="93" t="s">
        <v>148</v>
      </c>
      <c r="B192" s="94"/>
      <c r="C192" s="95">
        <f t="shared" ref="C192:G192" si="37">C191/10</f>
        <v>1513</v>
      </c>
      <c r="D192" s="96">
        <f t="shared" si="37"/>
        <v>52.600999999999999</v>
      </c>
      <c r="E192" s="96">
        <f t="shared" si="37"/>
        <v>53.233999999999995</v>
      </c>
      <c r="F192" s="96">
        <f t="shared" si="37"/>
        <v>226.29500000000002</v>
      </c>
      <c r="G192" s="96">
        <f t="shared" si="37"/>
        <v>1554.021</v>
      </c>
      <c r="H192" s="97"/>
    </row>
    <row r="193" spans="1:8">
      <c r="A193" s="98"/>
      <c r="B193" s="99"/>
      <c r="C193" s="100"/>
      <c r="D193" s="101"/>
      <c r="E193" s="101"/>
      <c r="F193" s="101"/>
      <c r="G193" s="100"/>
      <c r="H193" s="100"/>
    </row>
    <row r="194" spans="1:8" ht="15.75" thickBot="1">
      <c r="A194" s="102"/>
      <c r="B194" s="103"/>
      <c r="C194" s="104"/>
      <c r="D194" s="105"/>
      <c r="E194" s="105"/>
      <c r="F194" s="105"/>
      <c r="G194" s="104"/>
      <c r="H194" s="104"/>
    </row>
    <row r="195" spans="1:8" ht="179.25">
      <c r="A195" s="102"/>
      <c r="B195" s="106" t="s">
        <v>149</v>
      </c>
      <c r="C195" s="107" t="s">
        <v>150</v>
      </c>
      <c r="D195" s="108" t="s">
        <v>17</v>
      </c>
      <c r="E195" s="108" t="s">
        <v>18</v>
      </c>
      <c r="F195" s="108" t="s">
        <v>19</v>
      </c>
      <c r="G195" s="109" t="s">
        <v>15</v>
      </c>
      <c r="H195" s="104"/>
    </row>
    <row r="196" spans="1:8" ht="26.25">
      <c r="A196" s="102"/>
      <c r="B196" s="110" t="s">
        <v>151</v>
      </c>
      <c r="C196" s="51">
        <v>500</v>
      </c>
      <c r="D196" s="52" t="s">
        <v>152</v>
      </c>
      <c r="E196" s="52" t="s">
        <v>153</v>
      </c>
      <c r="F196" s="52" t="s">
        <v>154</v>
      </c>
      <c r="G196" s="111" t="s">
        <v>155</v>
      </c>
      <c r="H196" s="104"/>
    </row>
    <row r="197" spans="1:8" ht="26.25">
      <c r="A197" s="102"/>
      <c r="B197" s="110" t="s">
        <v>156</v>
      </c>
      <c r="C197" s="51">
        <v>700</v>
      </c>
      <c r="D197" s="52" t="s">
        <v>157</v>
      </c>
      <c r="E197" s="52" t="s">
        <v>158</v>
      </c>
      <c r="F197" s="52" t="s">
        <v>159</v>
      </c>
      <c r="G197" s="111" t="s">
        <v>160</v>
      </c>
      <c r="H197" s="104"/>
    </row>
    <row r="198" spans="1:8" ht="27" thickBot="1">
      <c r="A198" s="102"/>
      <c r="B198" s="112" t="s">
        <v>161</v>
      </c>
      <c r="C198" s="113">
        <v>300</v>
      </c>
      <c r="D198" s="114" t="s">
        <v>162</v>
      </c>
      <c r="E198" s="114" t="s">
        <v>163</v>
      </c>
      <c r="F198" s="114" t="s">
        <v>164</v>
      </c>
      <c r="G198" s="115" t="s">
        <v>165</v>
      </c>
      <c r="H198" s="104"/>
    </row>
    <row r="199" spans="1:8">
      <c r="A199" s="102"/>
      <c r="B199" s="116"/>
      <c r="C199" s="117"/>
      <c r="D199" s="117"/>
      <c r="E199" s="117"/>
      <c r="F199" s="117"/>
      <c r="G199" s="117"/>
      <c r="H199" s="104"/>
    </row>
    <row r="200" spans="1:8">
      <c r="A200" s="102"/>
      <c r="B200" s="118" t="s">
        <v>166</v>
      </c>
      <c r="C200" s="119">
        <f>(C179+C161+C141+C124+C107+C92+C77+C56+C39+C21)/10</f>
        <v>509</v>
      </c>
      <c r="D200" s="52">
        <f>(D179+D161+D141+D124+D107+D92+D77+D56+D39+D21)/10</f>
        <v>17.905999999999999</v>
      </c>
      <c r="E200" s="52">
        <f>(E179+E161+E141+E124+E107+E92+E77+E56+E39+E21)/10</f>
        <v>17.943000000000001</v>
      </c>
      <c r="F200" s="120">
        <f>(F179+F161+F141+F124+F107+F92+F77+F56+F39+F21)/10</f>
        <v>73.861000000000018</v>
      </c>
      <c r="G200" s="121">
        <f>(G179+G161+G141+G124+G107+G92+G77+G56+G39+G21)/10</f>
        <v>509.75499999999994</v>
      </c>
      <c r="H200" s="122"/>
    </row>
    <row r="201" spans="1:8">
      <c r="A201" s="102"/>
      <c r="B201" s="118" t="s">
        <v>167</v>
      </c>
      <c r="C201" s="119">
        <f>(C186+C169+C147+C131+C114+C98+C83+C63+C47+C29)/10</f>
        <v>704</v>
      </c>
      <c r="D201" s="52">
        <f>(D186+D169+D147+D131+D114+D98+D83+D63+D47+D29)/10</f>
        <v>24.734999999999999</v>
      </c>
      <c r="E201" s="52">
        <f>(E186+E169+E147+E131+E114+E98+E83+E63+E47+E29)/10</f>
        <v>25.085000000000001</v>
      </c>
      <c r="F201" s="120">
        <f>(F186+F169+F147+F131+F114+F98+F83+F63+F47+F29)/10</f>
        <v>107.848</v>
      </c>
      <c r="G201" s="121">
        <f>(G186+G169+G147+G131+G114+G98+G83+G63+G47+G29)/10</f>
        <v>725.05800000000011</v>
      </c>
      <c r="H201" s="122"/>
    </row>
    <row r="202" spans="1:8">
      <c r="A202" s="102"/>
      <c r="B202" s="118" t="s">
        <v>168</v>
      </c>
      <c r="C202" s="119">
        <f>(C189+C172+C150+C134+C117+C101+C86+C66+C50+C32)/10</f>
        <v>300</v>
      </c>
      <c r="D202" s="52">
        <f>(D189+D172+D150+D134+D117+D101+D86+D66+D50+D32)/10</f>
        <v>9.9600000000000009</v>
      </c>
      <c r="E202" s="52">
        <f>(E189+E172+E150+E134+E117+E101+E86+E66+E50+E32)/10</f>
        <v>10.206</v>
      </c>
      <c r="F202" s="120">
        <f>(F189+F172+F150+F134+F117+F101+F86+F66+F50+F32)/10</f>
        <v>44.585999999999999</v>
      </c>
      <c r="G202" s="121">
        <f>(G189+G172+G150+G134+G117+G101+G86+G66+G50+G32)/10</f>
        <v>319.20799999999997</v>
      </c>
      <c r="H202" s="122"/>
    </row>
  </sheetData>
  <mergeCells count="90">
    <mergeCell ref="A189:B189"/>
    <mergeCell ref="A190:B190"/>
    <mergeCell ref="A191:B191"/>
    <mergeCell ref="A192:B192"/>
    <mergeCell ref="A193:B193"/>
    <mergeCell ref="A174:H174"/>
    <mergeCell ref="A175:A178"/>
    <mergeCell ref="A179:B179"/>
    <mergeCell ref="A180:A185"/>
    <mergeCell ref="A186:B186"/>
    <mergeCell ref="A187:A188"/>
    <mergeCell ref="A161:B161"/>
    <mergeCell ref="A162:A168"/>
    <mergeCell ref="A169:B169"/>
    <mergeCell ref="A170:A171"/>
    <mergeCell ref="A172:B172"/>
    <mergeCell ref="A173:B173"/>
    <mergeCell ref="A147:B147"/>
    <mergeCell ref="A148:A149"/>
    <mergeCell ref="A150:B150"/>
    <mergeCell ref="A151:B151"/>
    <mergeCell ref="A152:H152"/>
    <mergeCell ref="A153:A160"/>
    <mergeCell ref="A134:B134"/>
    <mergeCell ref="A135:B135"/>
    <mergeCell ref="A136:H136"/>
    <mergeCell ref="A137:A140"/>
    <mergeCell ref="A141:B141"/>
    <mergeCell ref="A142:A146"/>
    <mergeCell ref="A119:H119"/>
    <mergeCell ref="A120:A123"/>
    <mergeCell ref="A124:B124"/>
    <mergeCell ref="A125:A130"/>
    <mergeCell ref="A131:B131"/>
    <mergeCell ref="A132:A133"/>
    <mergeCell ref="A107:B107"/>
    <mergeCell ref="A108:A113"/>
    <mergeCell ref="A114:B114"/>
    <mergeCell ref="A115:A116"/>
    <mergeCell ref="A117:B117"/>
    <mergeCell ref="A118:B118"/>
    <mergeCell ref="A98:B98"/>
    <mergeCell ref="A99:A100"/>
    <mergeCell ref="A101:B101"/>
    <mergeCell ref="A102:B102"/>
    <mergeCell ref="A103:H103"/>
    <mergeCell ref="A104:A106"/>
    <mergeCell ref="A86:B86"/>
    <mergeCell ref="A87:B87"/>
    <mergeCell ref="A88:H88"/>
    <mergeCell ref="A89:A91"/>
    <mergeCell ref="A92:B92"/>
    <mergeCell ref="A93:A97"/>
    <mergeCell ref="A68:H68"/>
    <mergeCell ref="A69:A76"/>
    <mergeCell ref="A77:B77"/>
    <mergeCell ref="A78:A82"/>
    <mergeCell ref="A83:B83"/>
    <mergeCell ref="A84:A85"/>
    <mergeCell ref="A56:B56"/>
    <mergeCell ref="A57:A62"/>
    <mergeCell ref="A63:B63"/>
    <mergeCell ref="A64:A65"/>
    <mergeCell ref="A66:B66"/>
    <mergeCell ref="A67:B67"/>
    <mergeCell ref="A47:B47"/>
    <mergeCell ref="A48:A49"/>
    <mergeCell ref="A50:B50"/>
    <mergeCell ref="A51:B51"/>
    <mergeCell ref="A52:H52"/>
    <mergeCell ref="A53:A55"/>
    <mergeCell ref="A32:B32"/>
    <mergeCell ref="A33:B33"/>
    <mergeCell ref="A34:H34"/>
    <mergeCell ref="A35:A38"/>
    <mergeCell ref="A39:B39"/>
    <mergeCell ref="A40:A46"/>
    <mergeCell ref="A17:H17"/>
    <mergeCell ref="A18:A20"/>
    <mergeCell ref="A21:B21"/>
    <mergeCell ref="A22:A28"/>
    <mergeCell ref="A29:B29"/>
    <mergeCell ref="A30:A31"/>
    <mergeCell ref="A11:H11"/>
    <mergeCell ref="A15:A16"/>
    <mergeCell ref="B15:B16"/>
    <mergeCell ref="C15:C16"/>
    <mergeCell ref="D15:F15"/>
    <mergeCell ref="G15:G16"/>
    <mergeCell ref="H15:H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2023-09-14T13:29:52Z</dcterms:created>
  <dcterms:modified xsi:type="dcterms:W3CDTF">2023-09-14T13:31:47Z</dcterms:modified>
</cp:coreProperties>
</file>